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Angel\OneDrive\Рабочий стол\P2H\"/>
    </mc:Choice>
  </mc:AlternateContent>
  <xr:revisionPtr revIDLastSave="0" documentId="8_{C6159B45-3537-4A46-87F9-30FE8ABC61B4}" xr6:coauthVersionLast="47" xr6:coauthVersionMax="47" xr10:uidLastSave="{00000000-0000-0000-0000-000000000000}"/>
  <bookViews>
    <workbookView xWindow="-108" yWindow="-108" windowWidth="23256" windowHeight="12456" tabRatio="327"/>
  </bookViews>
  <sheets>
    <sheet name="Growth &amp; Projection Final" sheetId="2" r:id="rId1"/>
    <sheet name="Growth &amp; Projection" sheetId="3" state="hidden" r:id="rId2"/>
    <sheet name="All Data" sheetId="4" state="hidden" r:id="rId3"/>
    <sheet name="Sources NBA" sheetId="5" state="hidden" r:id="rId4"/>
    <sheet name="RAW" sheetId="6" state="hidden" r:id="rId5"/>
  </sheets>
  <definedNames>
    <definedName name="_xlnm._FilterDatabase" localSheetId="2" hidden="1">'All Data'!$A$3:$U$33</definedName>
    <definedName name="_xlnm._FilterDatabase" localSheetId="1" hidden="1">'Growth &amp; Projection'!$A$43:$E$73</definedName>
    <definedName name="_xlnm._FilterDatabase" localSheetId="0" hidden="1">'Growth &amp; Projection Final'!$A$43:$E$73</definedName>
    <definedName name="_xlnm._FilterDatabase" localSheetId="4" hidden="1">RAW!$B$1:$L$331</definedName>
    <definedName name="__xlnm._FilterDatabase" localSheetId="2">RAW!$B$1:$L$331</definedName>
    <definedName name="__xlnm._FilterDatabase" localSheetId="1">RAW!$B$1:$L$331</definedName>
    <definedName name="__xlnm._FilterDatabase" localSheetId="0">RAW!$B$1:$L$331</definedName>
    <definedName name="__xlnm._FilterDatabase" localSheetId="4">RAW!$B$1:$L$331</definedName>
    <definedName name="__xlnm._FilterDatabase_1">RAW!$B$1:$L$331</definedName>
    <definedName name="Table10">'Growth &amp; Projection'!$A$43:$E$73</definedName>
    <definedName name="Table1014">'Growth &amp; Projection Final'!$A$43:$E$73</definedName>
    <definedName name="Table104">#REF!</definedName>
    <definedName name="Table11">'Growth &amp; Projection'!$G$43:$K$73</definedName>
    <definedName name="Table1115">'Growth &amp; Projection Final'!$G$43:$K$73</definedName>
    <definedName name="Table115">#REF!</definedName>
    <definedName name="Table5">'All Data'!$A$3:$U$33</definedName>
    <definedName name="Table6">'All Data'!$A$37:$U$67</definedName>
    <definedName name="Table8">'Growth &amp; Projection'!$A$5:$E$35</definedName>
    <definedName name="Table82">#REF!</definedName>
    <definedName name="Table88">'Growth &amp; Projection Final'!$A$5:$E$35</definedName>
    <definedName name="Table9">'Growth &amp; Projection'!$G$5:$K$35</definedName>
    <definedName name="Table913">'Growth &amp; Projection Final'!$G$5:$K$35</definedName>
    <definedName name="Table93">#REF!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4" l="1"/>
  <c r="N4" i="4"/>
  <c r="O4" i="4"/>
  <c r="P4" i="4"/>
  <c r="Q4" i="4"/>
  <c r="R4" i="4"/>
  <c r="S4" i="4"/>
  <c r="T4" i="4"/>
  <c r="U4" i="4"/>
  <c r="M5" i="4"/>
  <c r="N5" i="4"/>
  <c r="O5" i="4"/>
  <c r="P5" i="4"/>
  <c r="Q5" i="4"/>
  <c r="R5" i="4"/>
  <c r="S5" i="4"/>
  <c r="T5" i="4"/>
  <c r="U5" i="4"/>
  <c r="M6" i="4"/>
  <c r="N6" i="4"/>
  <c r="O6" i="4"/>
  <c r="P6" i="4"/>
  <c r="Q6" i="4"/>
  <c r="R6" i="4"/>
  <c r="S6" i="4"/>
  <c r="T6" i="4"/>
  <c r="U6" i="4"/>
  <c r="M7" i="4"/>
  <c r="N7" i="4"/>
  <c r="O7" i="4"/>
  <c r="P7" i="4"/>
  <c r="Q7" i="4"/>
  <c r="R7" i="4"/>
  <c r="S7" i="4"/>
  <c r="T7" i="4"/>
  <c r="U7" i="4"/>
  <c r="M8" i="4"/>
  <c r="N8" i="4"/>
  <c r="O8" i="4"/>
  <c r="P8" i="4"/>
  <c r="Q8" i="4"/>
  <c r="R8" i="4"/>
  <c r="S8" i="4"/>
  <c r="T8" i="4"/>
  <c r="U8" i="4"/>
  <c r="M9" i="4"/>
  <c r="N9" i="4"/>
  <c r="O9" i="4"/>
  <c r="P9" i="4"/>
  <c r="Q9" i="4"/>
  <c r="R9" i="4"/>
  <c r="S9" i="4"/>
  <c r="T9" i="4"/>
  <c r="U9" i="4"/>
  <c r="M10" i="4"/>
  <c r="N10" i="4"/>
  <c r="O10" i="4"/>
  <c r="P10" i="4"/>
  <c r="Q10" i="4"/>
  <c r="R10" i="4"/>
  <c r="S10" i="4"/>
  <c r="T10" i="4"/>
  <c r="U10" i="4"/>
  <c r="M11" i="4"/>
  <c r="N11" i="4"/>
  <c r="O11" i="4"/>
  <c r="P11" i="4"/>
  <c r="Q11" i="4"/>
  <c r="R11" i="4"/>
  <c r="S11" i="4"/>
  <c r="T11" i="4"/>
  <c r="U11" i="4"/>
  <c r="M12" i="4"/>
  <c r="N12" i="4"/>
  <c r="O12" i="4"/>
  <c r="P12" i="4"/>
  <c r="Q12" i="4"/>
  <c r="R12" i="4"/>
  <c r="S12" i="4"/>
  <c r="T12" i="4"/>
  <c r="U12" i="4"/>
  <c r="M13" i="4"/>
  <c r="N13" i="4"/>
  <c r="O13" i="4"/>
  <c r="P13" i="4"/>
  <c r="Q13" i="4"/>
  <c r="R13" i="4"/>
  <c r="S13" i="4"/>
  <c r="T13" i="4"/>
  <c r="U13" i="4"/>
  <c r="M14" i="4"/>
  <c r="N14" i="4"/>
  <c r="O14" i="4"/>
  <c r="P14" i="4"/>
  <c r="Q14" i="4"/>
  <c r="R14" i="4"/>
  <c r="S14" i="4"/>
  <c r="T14" i="4"/>
  <c r="U14" i="4"/>
  <c r="M15" i="4"/>
  <c r="N15" i="4"/>
  <c r="O15" i="4"/>
  <c r="P15" i="4"/>
  <c r="Q15" i="4"/>
  <c r="R15" i="4"/>
  <c r="S15" i="4"/>
  <c r="T15" i="4"/>
  <c r="U15" i="4"/>
  <c r="M16" i="4"/>
  <c r="N16" i="4"/>
  <c r="O16" i="4"/>
  <c r="P16" i="4"/>
  <c r="Q16" i="4"/>
  <c r="R16" i="4"/>
  <c r="S16" i="4"/>
  <c r="T16" i="4"/>
  <c r="U16" i="4"/>
  <c r="M17" i="4"/>
  <c r="N17" i="4"/>
  <c r="O17" i="4"/>
  <c r="P17" i="4"/>
  <c r="Q17" i="4"/>
  <c r="R17" i="4"/>
  <c r="S17" i="4"/>
  <c r="T17" i="4"/>
  <c r="U17" i="4"/>
  <c r="M18" i="4"/>
  <c r="N18" i="4"/>
  <c r="O18" i="4"/>
  <c r="P18" i="4"/>
  <c r="Q18" i="4"/>
  <c r="R18" i="4"/>
  <c r="S18" i="4"/>
  <c r="T18" i="4"/>
  <c r="U18" i="4"/>
  <c r="M19" i="4"/>
  <c r="N19" i="4"/>
  <c r="O19" i="4"/>
  <c r="P19" i="4"/>
  <c r="Q19" i="4"/>
  <c r="R19" i="4"/>
  <c r="S19" i="4"/>
  <c r="T19" i="4"/>
  <c r="U19" i="4"/>
  <c r="M20" i="4"/>
  <c r="N20" i="4"/>
  <c r="O20" i="4"/>
  <c r="P20" i="4"/>
  <c r="Q20" i="4"/>
  <c r="R20" i="4"/>
  <c r="S20" i="4"/>
  <c r="T20" i="4"/>
  <c r="U20" i="4"/>
  <c r="M21" i="4"/>
  <c r="N21" i="4"/>
  <c r="O21" i="4"/>
  <c r="P21" i="4"/>
  <c r="Q21" i="4"/>
  <c r="R21" i="4"/>
  <c r="S21" i="4"/>
  <c r="T21" i="4"/>
  <c r="U21" i="4"/>
  <c r="M22" i="4"/>
  <c r="N22" i="4"/>
  <c r="O22" i="4"/>
  <c r="P22" i="4"/>
  <c r="Q22" i="4"/>
  <c r="R22" i="4"/>
  <c r="S22" i="4"/>
  <c r="T22" i="4"/>
  <c r="U22" i="4"/>
  <c r="M23" i="4"/>
  <c r="N23" i="4"/>
  <c r="O23" i="4"/>
  <c r="P23" i="4"/>
  <c r="Q23" i="4"/>
  <c r="R23" i="4"/>
  <c r="S23" i="4"/>
  <c r="T23" i="4"/>
  <c r="U23" i="4"/>
  <c r="M24" i="4"/>
  <c r="N24" i="4"/>
  <c r="O24" i="4"/>
  <c r="P24" i="4"/>
  <c r="Q24" i="4"/>
  <c r="R24" i="4"/>
  <c r="S24" i="4"/>
  <c r="T24" i="4"/>
  <c r="U24" i="4"/>
  <c r="M25" i="4"/>
  <c r="N25" i="4"/>
  <c r="O25" i="4"/>
  <c r="P25" i="4"/>
  <c r="Q25" i="4"/>
  <c r="R25" i="4"/>
  <c r="S25" i="4"/>
  <c r="T25" i="4"/>
  <c r="U25" i="4"/>
  <c r="M26" i="4"/>
  <c r="N26" i="4"/>
  <c r="O26" i="4"/>
  <c r="P26" i="4"/>
  <c r="Q26" i="4"/>
  <c r="R26" i="4"/>
  <c r="S26" i="4"/>
  <c r="T26" i="4"/>
  <c r="U26" i="4"/>
  <c r="M27" i="4"/>
  <c r="N27" i="4"/>
  <c r="O27" i="4"/>
  <c r="P27" i="4"/>
  <c r="Q27" i="4"/>
  <c r="R27" i="4"/>
  <c r="S27" i="4"/>
  <c r="T27" i="4"/>
  <c r="U27" i="4"/>
  <c r="M28" i="4"/>
  <c r="N28" i="4"/>
  <c r="O28" i="4"/>
  <c r="P28" i="4"/>
  <c r="Q28" i="4"/>
  <c r="R28" i="4"/>
  <c r="S28" i="4"/>
  <c r="T28" i="4"/>
  <c r="U28" i="4"/>
  <c r="M29" i="4"/>
  <c r="N29" i="4"/>
  <c r="O29" i="4"/>
  <c r="P29" i="4"/>
  <c r="Q29" i="4"/>
  <c r="R29" i="4"/>
  <c r="S29" i="4"/>
  <c r="T29" i="4"/>
  <c r="U29" i="4"/>
  <c r="M30" i="4"/>
  <c r="N30" i="4"/>
  <c r="O30" i="4"/>
  <c r="P30" i="4"/>
  <c r="Q30" i="4"/>
  <c r="R30" i="4"/>
  <c r="S30" i="4"/>
  <c r="T30" i="4"/>
  <c r="U30" i="4"/>
  <c r="M31" i="4"/>
  <c r="N31" i="4"/>
  <c r="O31" i="4"/>
  <c r="P31" i="4"/>
  <c r="Q31" i="4"/>
  <c r="R31" i="4"/>
  <c r="S31" i="4"/>
  <c r="T31" i="4"/>
  <c r="U31" i="4"/>
  <c r="M32" i="4"/>
  <c r="N32" i="4"/>
  <c r="O32" i="4"/>
  <c r="P32" i="4"/>
  <c r="Q32" i="4"/>
  <c r="R32" i="4"/>
  <c r="S32" i="4"/>
  <c r="T32" i="4"/>
  <c r="U32" i="4"/>
  <c r="M33" i="4"/>
  <c r="N33" i="4"/>
  <c r="O33" i="4"/>
  <c r="P33" i="4"/>
  <c r="Q33" i="4"/>
  <c r="R33" i="4"/>
  <c r="S33" i="4"/>
  <c r="T33" i="4"/>
  <c r="U33" i="4"/>
  <c r="M38" i="4"/>
  <c r="N38" i="4"/>
  <c r="O38" i="4"/>
  <c r="P38" i="4"/>
  <c r="Q38" i="4"/>
  <c r="R38" i="4"/>
  <c r="S38" i="4"/>
  <c r="T38" i="4"/>
  <c r="U38" i="4"/>
  <c r="M39" i="4"/>
  <c r="N39" i="4"/>
  <c r="O39" i="4"/>
  <c r="P39" i="4"/>
  <c r="Q39" i="4"/>
  <c r="R39" i="4"/>
  <c r="S39" i="4"/>
  <c r="T39" i="4"/>
  <c r="U39" i="4"/>
  <c r="M40" i="4"/>
  <c r="N40" i="4"/>
  <c r="O40" i="4"/>
  <c r="P40" i="4"/>
  <c r="Q40" i="4"/>
  <c r="R40" i="4"/>
  <c r="S40" i="4"/>
  <c r="T40" i="4"/>
  <c r="U40" i="4"/>
  <c r="M41" i="4"/>
  <c r="N41" i="4"/>
  <c r="O41" i="4"/>
  <c r="P41" i="4"/>
  <c r="Q41" i="4"/>
  <c r="R41" i="4"/>
  <c r="S41" i="4"/>
  <c r="T41" i="4"/>
  <c r="U41" i="4"/>
  <c r="M42" i="4"/>
  <c r="N42" i="4"/>
  <c r="O42" i="4"/>
  <c r="P42" i="4"/>
  <c r="Q42" i="4"/>
  <c r="R42" i="4"/>
  <c r="S42" i="4"/>
  <c r="T42" i="4"/>
  <c r="U42" i="4"/>
  <c r="M43" i="4"/>
  <c r="N43" i="4"/>
  <c r="O43" i="4"/>
  <c r="P43" i="4"/>
  <c r="Q43" i="4"/>
  <c r="R43" i="4"/>
  <c r="S43" i="4"/>
  <c r="T43" i="4"/>
  <c r="U43" i="4"/>
  <c r="M44" i="4"/>
  <c r="N44" i="4"/>
  <c r="O44" i="4"/>
  <c r="P44" i="4"/>
  <c r="Q44" i="4"/>
  <c r="R44" i="4"/>
  <c r="S44" i="4"/>
  <c r="T44" i="4"/>
  <c r="U44" i="4"/>
  <c r="M45" i="4"/>
  <c r="N45" i="4"/>
  <c r="O45" i="4"/>
  <c r="P45" i="4"/>
  <c r="Q45" i="4"/>
  <c r="R45" i="4"/>
  <c r="S45" i="4"/>
  <c r="T45" i="4"/>
  <c r="U45" i="4"/>
  <c r="M46" i="4"/>
  <c r="N46" i="4"/>
  <c r="O46" i="4"/>
  <c r="P46" i="4"/>
  <c r="Q46" i="4"/>
  <c r="R46" i="4"/>
  <c r="S46" i="4"/>
  <c r="T46" i="4"/>
  <c r="U46" i="4"/>
  <c r="M47" i="4"/>
  <c r="N47" i="4"/>
  <c r="O47" i="4"/>
  <c r="P47" i="4"/>
  <c r="Q47" i="4"/>
  <c r="R47" i="4"/>
  <c r="S47" i="4"/>
  <c r="T47" i="4"/>
  <c r="U47" i="4"/>
  <c r="M48" i="4"/>
  <c r="N48" i="4"/>
  <c r="O48" i="4"/>
  <c r="P48" i="4"/>
  <c r="Q48" i="4"/>
  <c r="R48" i="4"/>
  <c r="S48" i="4"/>
  <c r="T48" i="4"/>
  <c r="U48" i="4"/>
  <c r="M49" i="4"/>
  <c r="N49" i="4"/>
  <c r="O49" i="4"/>
  <c r="P49" i="4"/>
  <c r="Q49" i="4"/>
  <c r="R49" i="4"/>
  <c r="S49" i="4"/>
  <c r="T49" i="4"/>
  <c r="U49" i="4"/>
  <c r="M50" i="4"/>
  <c r="N50" i="4"/>
  <c r="O50" i="4"/>
  <c r="P50" i="4"/>
  <c r="Q50" i="4"/>
  <c r="R50" i="4"/>
  <c r="S50" i="4"/>
  <c r="T50" i="4"/>
  <c r="U50" i="4"/>
  <c r="M51" i="4"/>
  <c r="N51" i="4"/>
  <c r="O51" i="4"/>
  <c r="P51" i="4"/>
  <c r="Q51" i="4"/>
  <c r="R51" i="4"/>
  <c r="S51" i="4"/>
  <c r="T51" i="4"/>
  <c r="U51" i="4"/>
  <c r="M52" i="4"/>
  <c r="N52" i="4"/>
  <c r="O52" i="4"/>
  <c r="P52" i="4"/>
  <c r="Q52" i="4"/>
  <c r="R52" i="4"/>
  <c r="S52" i="4"/>
  <c r="T52" i="4"/>
  <c r="U52" i="4"/>
  <c r="M53" i="4"/>
  <c r="N53" i="4"/>
  <c r="O53" i="4"/>
  <c r="P53" i="4"/>
  <c r="Q53" i="4"/>
  <c r="R53" i="4"/>
  <c r="S53" i="4"/>
  <c r="T53" i="4"/>
  <c r="U53" i="4"/>
  <c r="M54" i="4"/>
  <c r="N54" i="4"/>
  <c r="O54" i="4"/>
  <c r="P54" i="4"/>
  <c r="Q54" i="4"/>
  <c r="R54" i="4"/>
  <c r="S54" i="4"/>
  <c r="T54" i="4"/>
  <c r="U54" i="4"/>
  <c r="M55" i="4"/>
  <c r="N55" i="4"/>
  <c r="O55" i="4"/>
  <c r="P55" i="4"/>
  <c r="Q55" i="4"/>
  <c r="R55" i="4"/>
  <c r="S55" i="4"/>
  <c r="T55" i="4"/>
  <c r="U55" i="4"/>
  <c r="M56" i="4"/>
  <c r="N56" i="4"/>
  <c r="O56" i="4"/>
  <c r="P56" i="4"/>
  <c r="Q56" i="4"/>
  <c r="R56" i="4"/>
  <c r="S56" i="4"/>
  <c r="T56" i="4"/>
  <c r="U56" i="4"/>
  <c r="M57" i="4"/>
  <c r="N57" i="4"/>
  <c r="O57" i="4"/>
  <c r="P57" i="4"/>
  <c r="Q57" i="4"/>
  <c r="R57" i="4"/>
  <c r="S57" i="4"/>
  <c r="T57" i="4"/>
  <c r="U57" i="4"/>
  <c r="M58" i="4"/>
  <c r="N58" i="4"/>
  <c r="O58" i="4"/>
  <c r="P58" i="4"/>
  <c r="Q58" i="4"/>
  <c r="R58" i="4"/>
  <c r="S58" i="4"/>
  <c r="T58" i="4"/>
  <c r="U58" i="4"/>
  <c r="M59" i="4"/>
  <c r="N59" i="4"/>
  <c r="O59" i="4"/>
  <c r="P59" i="4"/>
  <c r="Q59" i="4"/>
  <c r="R59" i="4"/>
  <c r="S59" i="4"/>
  <c r="T59" i="4"/>
  <c r="U59" i="4"/>
  <c r="M60" i="4"/>
  <c r="N60" i="4"/>
  <c r="O60" i="4"/>
  <c r="P60" i="4"/>
  <c r="Q60" i="4"/>
  <c r="R60" i="4"/>
  <c r="S60" i="4"/>
  <c r="T60" i="4"/>
  <c r="U60" i="4"/>
  <c r="M61" i="4"/>
  <c r="N61" i="4"/>
  <c r="O61" i="4"/>
  <c r="P61" i="4"/>
  <c r="Q61" i="4"/>
  <c r="R61" i="4"/>
  <c r="S61" i="4"/>
  <c r="T61" i="4"/>
  <c r="U61" i="4"/>
  <c r="M62" i="4"/>
  <c r="N62" i="4"/>
  <c r="O62" i="4"/>
  <c r="P62" i="4"/>
  <c r="Q62" i="4"/>
  <c r="R62" i="4"/>
  <c r="S62" i="4"/>
  <c r="T62" i="4"/>
  <c r="U62" i="4"/>
  <c r="M63" i="4"/>
  <c r="N63" i="4"/>
  <c r="O63" i="4"/>
  <c r="P63" i="4"/>
  <c r="Q63" i="4"/>
  <c r="R63" i="4"/>
  <c r="S63" i="4"/>
  <c r="T63" i="4"/>
  <c r="U63" i="4"/>
  <c r="M64" i="4"/>
  <c r="N64" i="4"/>
  <c r="O64" i="4"/>
  <c r="P64" i="4"/>
  <c r="Q64" i="4"/>
  <c r="R64" i="4"/>
  <c r="S64" i="4"/>
  <c r="T64" i="4"/>
  <c r="U64" i="4"/>
  <c r="M65" i="4"/>
  <c r="N65" i="4"/>
  <c r="O65" i="4"/>
  <c r="P65" i="4"/>
  <c r="Q65" i="4"/>
  <c r="R65" i="4"/>
  <c r="S65" i="4"/>
  <c r="T65" i="4"/>
  <c r="U65" i="4"/>
  <c r="M66" i="4"/>
  <c r="N66" i="4"/>
  <c r="O66" i="4"/>
  <c r="P66" i="4"/>
  <c r="Q66" i="4"/>
  <c r="R66" i="4"/>
  <c r="S66" i="4"/>
  <c r="T66" i="4"/>
  <c r="U66" i="4"/>
  <c r="M67" i="4"/>
  <c r="N67" i="4"/>
  <c r="O67" i="4"/>
  <c r="P67" i="4"/>
  <c r="Q67" i="4"/>
  <c r="R67" i="4"/>
  <c r="S67" i="4"/>
  <c r="T67" i="4"/>
  <c r="U67" i="4"/>
  <c r="D6" i="3"/>
  <c r="E6" i="3"/>
  <c r="J6" i="3"/>
  <c r="K6" i="3"/>
  <c r="D7" i="3"/>
  <c r="E7" i="3"/>
  <c r="J7" i="3"/>
  <c r="K7" i="3"/>
  <c r="D8" i="3"/>
  <c r="E8" i="3"/>
  <c r="J8" i="3"/>
  <c r="K8" i="3"/>
  <c r="D9" i="3"/>
  <c r="E9" i="3"/>
  <c r="J9" i="3"/>
  <c r="K9" i="3"/>
  <c r="D10" i="3"/>
  <c r="E10" i="3"/>
  <c r="J10" i="3"/>
  <c r="K10" i="3"/>
  <c r="D11" i="3"/>
  <c r="E11" i="3"/>
  <c r="J11" i="3"/>
  <c r="K11" i="3"/>
  <c r="D12" i="3"/>
  <c r="E12" i="3"/>
  <c r="J12" i="3"/>
  <c r="K12" i="3"/>
  <c r="D13" i="3"/>
  <c r="E13" i="3"/>
  <c r="J13" i="3"/>
  <c r="K13" i="3"/>
  <c r="D14" i="3"/>
  <c r="E14" i="3"/>
  <c r="J14" i="3"/>
  <c r="K14" i="3"/>
  <c r="D15" i="3"/>
  <c r="E15" i="3"/>
  <c r="J15" i="3"/>
  <c r="K15" i="3"/>
  <c r="D16" i="3"/>
  <c r="E16" i="3"/>
  <c r="J16" i="3"/>
  <c r="K16" i="3"/>
  <c r="D17" i="3"/>
  <c r="E17" i="3"/>
  <c r="J17" i="3"/>
  <c r="K17" i="3"/>
  <c r="D18" i="3"/>
  <c r="E18" i="3"/>
  <c r="J18" i="3"/>
  <c r="K18" i="3"/>
  <c r="D19" i="3"/>
  <c r="E19" i="3"/>
  <c r="J19" i="3"/>
  <c r="K19" i="3"/>
  <c r="D20" i="3"/>
  <c r="E20" i="3"/>
  <c r="J20" i="3"/>
  <c r="K20" i="3"/>
  <c r="D21" i="3"/>
  <c r="E21" i="3"/>
  <c r="J21" i="3"/>
  <c r="K21" i="3"/>
  <c r="D22" i="3"/>
  <c r="E22" i="3"/>
  <c r="J22" i="3"/>
  <c r="K22" i="3"/>
  <c r="D23" i="3"/>
  <c r="E23" i="3"/>
  <c r="J23" i="3"/>
  <c r="K23" i="3"/>
  <c r="D24" i="3"/>
  <c r="E24" i="3"/>
  <c r="J24" i="3"/>
  <c r="K24" i="3"/>
  <c r="D25" i="3"/>
  <c r="E25" i="3"/>
  <c r="J25" i="3"/>
  <c r="K25" i="3"/>
  <c r="D26" i="3"/>
  <c r="E26" i="3"/>
  <c r="J26" i="3"/>
  <c r="K26" i="3"/>
  <c r="D27" i="3"/>
  <c r="E27" i="3"/>
  <c r="J27" i="3"/>
  <c r="K27" i="3"/>
  <c r="D28" i="3"/>
  <c r="E28" i="3"/>
  <c r="J28" i="3"/>
  <c r="K28" i="3"/>
  <c r="D29" i="3"/>
  <c r="E29" i="3"/>
  <c r="J29" i="3"/>
  <c r="K29" i="3"/>
  <c r="D30" i="3"/>
  <c r="E30" i="3"/>
  <c r="J30" i="3"/>
  <c r="K30" i="3"/>
  <c r="D31" i="3"/>
  <c r="E31" i="3"/>
  <c r="J31" i="3"/>
  <c r="K31" i="3"/>
  <c r="D32" i="3"/>
  <c r="E32" i="3"/>
  <c r="J32" i="3"/>
  <c r="K32" i="3"/>
  <c r="D33" i="3"/>
  <c r="E33" i="3"/>
  <c r="J33" i="3"/>
  <c r="K33" i="3"/>
  <c r="D34" i="3"/>
  <c r="E34" i="3"/>
  <c r="J34" i="3"/>
  <c r="K34" i="3"/>
  <c r="D35" i="3"/>
  <c r="E35" i="3"/>
  <c r="J35" i="3"/>
  <c r="K35" i="3"/>
  <c r="B38" i="3"/>
  <c r="C38" i="3"/>
  <c r="D38" i="3"/>
  <c r="E38" i="3"/>
  <c r="H38" i="3"/>
  <c r="K38" i="3" s="1"/>
  <c r="I38" i="3"/>
  <c r="J38" i="3"/>
  <c r="B39" i="3"/>
  <c r="C39" i="3"/>
  <c r="D39" i="3"/>
  <c r="E39" i="3"/>
  <c r="H39" i="3"/>
  <c r="I39" i="3"/>
  <c r="J39" i="3"/>
  <c r="K39" i="3"/>
  <c r="D44" i="3"/>
  <c r="E44" i="3"/>
  <c r="J44" i="3"/>
  <c r="K44" i="3"/>
  <c r="D45" i="3"/>
  <c r="E45" i="3"/>
  <c r="J45" i="3"/>
  <c r="K45" i="3"/>
  <c r="D46" i="3"/>
  <c r="E46" i="3"/>
  <c r="J46" i="3"/>
  <c r="K46" i="3"/>
  <c r="D47" i="3"/>
  <c r="E47" i="3"/>
  <c r="J47" i="3"/>
  <c r="K47" i="3"/>
  <c r="D48" i="3"/>
  <c r="E48" i="3"/>
  <c r="J48" i="3"/>
  <c r="K48" i="3"/>
  <c r="D49" i="3"/>
  <c r="E49" i="3"/>
  <c r="J49" i="3"/>
  <c r="K49" i="3"/>
  <c r="D50" i="3"/>
  <c r="E50" i="3"/>
  <c r="J50" i="3"/>
  <c r="K50" i="3"/>
  <c r="D51" i="3"/>
  <c r="E51" i="3"/>
  <c r="J51" i="3"/>
  <c r="K51" i="3"/>
  <c r="D52" i="3"/>
  <c r="E52" i="3"/>
  <c r="J52" i="3"/>
  <c r="K52" i="3"/>
  <c r="D53" i="3"/>
  <c r="E53" i="3"/>
  <c r="J53" i="3"/>
  <c r="K53" i="3"/>
  <c r="D54" i="3"/>
  <c r="E54" i="3"/>
  <c r="J54" i="3"/>
  <c r="K54" i="3"/>
  <c r="D55" i="3"/>
  <c r="E55" i="3"/>
  <c r="J55" i="3"/>
  <c r="K55" i="3"/>
  <c r="D56" i="3"/>
  <c r="E56" i="3"/>
  <c r="J56" i="3"/>
  <c r="K56" i="3"/>
  <c r="D57" i="3"/>
  <c r="E57" i="3"/>
  <c r="J57" i="3"/>
  <c r="K57" i="3"/>
  <c r="D58" i="3"/>
  <c r="E58" i="3"/>
  <c r="J58" i="3"/>
  <c r="K58" i="3"/>
  <c r="D59" i="3"/>
  <c r="E59" i="3"/>
  <c r="J59" i="3"/>
  <c r="K59" i="3"/>
  <c r="D60" i="3"/>
  <c r="E60" i="3"/>
  <c r="J60" i="3"/>
  <c r="K60" i="3"/>
  <c r="D61" i="3"/>
  <c r="E61" i="3"/>
  <c r="J61" i="3"/>
  <c r="K61" i="3"/>
  <c r="D62" i="3"/>
  <c r="E62" i="3"/>
  <c r="J62" i="3"/>
  <c r="K62" i="3"/>
  <c r="D63" i="3"/>
  <c r="E63" i="3"/>
  <c r="J63" i="3"/>
  <c r="K63" i="3"/>
  <c r="D64" i="3"/>
  <c r="E64" i="3"/>
  <c r="J64" i="3"/>
  <c r="K64" i="3"/>
  <c r="D65" i="3"/>
  <c r="E65" i="3"/>
  <c r="J65" i="3"/>
  <c r="K65" i="3"/>
  <c r="D66" i="3"/>
  <c r="E66" i="3"/>
  <c r="J66" i="3"/>
  <c r="K66" i="3"/>
  <c r="D67" i="3"/>
  <c r="E67" i="3"/>
  <c r="J67" i="3"/>
  <c r="K67" i="3"/>
  <c r="D68" i="3"/>
  <c r="E68" i="3"/>
  <c r="J68" i="3"/>
  <c r="K68" i="3"/>
  <c r="D69" i="3"/>
  <c r="E69" i="3"/>
  <c r="J69" i="3"/>
  <c r="K69" i="3"/>
  <c r="D70" i="3"/>
  <c r="E70" i="3"/>
  <c r="J70" i="3"/>
  <c r="K70" i="3"/>
  <c r="D71" i="3"/>
  <c r="E71" i="3"/>
  <c r="J71" i="3"/>
  <c r="K71" i="3"/>
  <c r="D72" i="3"/>
  <c r="E72" i="3"/>
  <c r="J72" i="3"/>
  <c r="K72" i="3"/>
  <c r="D73" i="3"/>
  <c r="E73" i="3"/>
  <c r="J73" i="3"/>
  <c r="K73" i="3"/>
  <c r="B76" i="3"/>
  <c r="C76" i="3"/>
  <c r="D76" i="3"/>
  <c r="E76" i="3"/>
  <c r="H76" i="3"/>
  <c r="K76" i="3" s="1"/>
  <c r="I76" i="3"/>
  <c r="J76" i="3"/>
  <c r="B77" i="3"/>
  <c r="C77" i="3"/>
  <c r="D77" i="3"/>
  <c r="E77" i="3"/>
  <c r="H77" i="3"/>
  <c r="K77" i="3" s="1"/>
  <c r="I77" i="3"/>
  <c r="J77" i="3"/>
  <c r="D6" i="2"/>
  <c r="E6" i="2"/>
  <c r="J6" i="2"/>
  <c r="K6" i="2"/>
  <c r="D7" i="2"/>
  <c r="D39" i="2" s="1"/>
  <c r="E7" i="2"/>
  <c r="J7" i="2"/>
  <c r="K7" i="2"/>
  <c r="D8" i="2"/>
  <c r="E8" i="2"/>
  <c r="J8" i="2"/>
  <c r="K8" i="2"/>
  <c r="D9" i="2"/>
  <c r="E9" i="2"/>
  <c r="J9" i="2"/>
  <c r="K9" i="2"/>
  <c r="D10" i="2"/>
  <c r="E10" i="2"/>
  <c r="J10" i="2"/>
  <c r="K10" i="2"/>
  <c r="D11" i="2"/>
  <c r="E11" i="2"/>
  <c r="J11" i="2"/>
  <c r="K11" i="2"/>
  <c r="D12" i="2"/>
  <c r="E12" i="2"/>
  <c r="J12" i="2"/>
  <c r="K12" i="2"/>
  <c r="D13" i="2"/>
  <c r="E13" i="2"/>
  <c r="J13" i="2"/>
  <c r="K13" i="2"/>
  <c r="D14" i="2"/>
  <c r="E14" i="2"/>
  <c r="J14" i="2"/>
  <c r="K14" i="2"/>
  <c r="D15" i="2"/>
  <c r="E15" i="2"/>
  <c r="J15" i="2"/>
  <c r="K15" i="2"/>
  <c r="D16" i="2"/>
  <c r="E16" i="2"/>
  <c r="J16" i="2"/>
  <c r="K16" i="2"/>
  <c r="D17" i="2"/>
  <c r="E17" i="2"/>
  <c r="J17" i="2"/>
  <c r="K17" i="2"/>
  <c r="D18" i="2"/>
  <c r="E18" i="2"/>
  <c r="J18" i="2"/>
  <c r="K18" i="2"/>
  <c r="D19" i="2"/>
  <c r="E19" i="2"/>
  <c r="J19" i="2"/>
  <c r="K19" i="2"/>
  <c r="D20" i="2"/>
  <c r="E20" i="2"/>
  <c r="J20" i="2"/>
  <c r="K20" i="2"/>
  <c r="D21" i="2"/>
  <c r="E21" i="2"/>
  <c r="J21" i="2"/>
  <c r="K21" i="2"/>
  <c r="D22" i="2"/>
  <c r="E22" i="2"/>
  <c r="J22" i="2"/>
  <c r="K22" i="2"/>
  <c r="D23" i="2"/>
  <c r="E23" i="2"/>
  <c r="J23" i="2"/>
  <c r="K23" i="2"/>
  <c r="D24" i="2"/>
  <c r="E24" i="2"/>
  <c r="J24" i="2"/>
  <c r="K24" i="2"/>
  <c r="D25" i="2"/>
  <c r="E25" i="2"/>
  <c r="J25" i="2"/>
  <c r="K25" i="2"/>
  <c r="D26" i="2"/>
  <c r="E26" i="2"/>
  <c r="J26" i="2"/>
  <c r="K26" i="2"/>
  <c r="D27" i="2"/>
  <c r="E27" i="2"/>
  <c r="J27" i="2"/>
  <c r="K27" i="2"/>
  <c r="D28" i="2"/>
  <c r="E28" i="2"/>
  <c r="J28" i="2"/>
  <c r="K28" i="2"/>
  <c r="D29" i="2"/>
  <c r="E29" i="2"/>
  <c r="J29" i="2"/>
  <c r="K29" i="2"/>
  <c r="D30" i="2"/>
  <c r="E30" i="2"/>
  <c r="J30" i="2"/>
  <c r="K30" i="2"/>
  <c r="D31" i="2"/>
  <c r="E31" i="2"/>
  <c r="J31" i="2"/>
  <c r="K31" i="2"/>
  <c r="D32" i="2"/>
  <c r="E32" i="2"/>
  <c r="J32" i="2"/>
  <c r="K32" i="2"/>
  <c r="D33" i="2"/>
  <c r="E33" i="2"/>
  <c r="J33" i="2"/>
  <c r="K33" i="2"/>
  <c r="D34" i="2"/>
  <c r="E34" i="2"/>
  <c r="J34" i="2"/>
  <c r="K34" i="2"/>
  <c r="D35" i="2"/>
  <c r="E35" i="2"/>
  <c r="J35" i="2"/>
  <c r="K35" i="2"/>
  <c r="B38" i="2"/>
  <c r="C38" i="2"/>
  <c r="D38" i="2" s="1"/>
  <c r="E38" i="2"/>
  <c r="H38" i="2"/>
  <c r="K38" i="2" s="1"/>
  <c r="I38" i="2"/>
  <c r="J38" i="2"/>
  <c r="B39" i="2"/>
  <c r="C39" i="2"/>
  <c r="E39" i="2"/>
  <c r="H39" i="2"/>
  <c r="K39" i="2" s="1"/>
  <c r="I39" i="2"/>
  <c r="J39" i="2"/>
  <c r="D44" i="2"/>
  <c r="E44" i="2"/>
  <c r="J44" i="2"/>
  <c r="K44" i="2"/>
  <c r="D45" i="2"/>
  <c r="D76" i="2" s="1"/>
  <c r="E45" i="2"/>
  <c r="J45" i="2"/>
  <c r="K45" i="2"/>
  <c r="D46" i="2"/>
  <c r="E46" i="2"/>
  <c r="J46" i="2"/>
  <c r="K46" i="2"/>
  <c r="D47" i="2"/>
  <c r="E47" i="2"/>
  <c r="J47" i="2"/>
  <c r="K47" i="2"/>
  <c r="D48" i="2"/>
  <c r="E48" i="2"/>
  <c r="J48" i="2"/>
  <c r="K48" i="2"/>
  <c r="D49" i="2"/>
  <c r="E49" i="2"/>
  <c r="J49" i="2"/>
  <c r="K49" i="2"/>
  <c r="D50" i="2"/>
  <c r="E50" i="2"/>
  <c r="J50" i="2"/>
  <c r="K50" i="2"/>
  <c r="D51" i="2"/>
  <c r="E51" i="2"/>
  <c r="J51" i="2"/>
  <c r="K51" i="2"/>
  <c r="D52" i="2"/>
  <c r="E52" i="2"/>
  <c r="J52" i="2"/>
  <c r="K52" i="2"/>
  <c r="D53" i="2"/>
  <c r="E53" i="2"/>
  <c r="J53" i="2"/>
  <c r="K53" i="2"/>
  <c r="D54" i="2"/>
  <c r="E54" i="2"/>
  <c r="J54" i="2"/>
  <c r="K54" i="2"/>
  <c r="D55" i="2"/>
  <c r="E55" i="2"/>
  <c r="J55" i="2"/>
  <c r="K55" i="2"/>
  <c r="D56" i="2"/>
  <c r="E56" i="2"/>
  <c r="J56" i="2"/>
  <c r="K56" i="2"/>
  <c r="D57" i="2"/>
  <c r="E57" i="2"/>
  <c r="J57" i="2"/>
  <c r="K57" i="2"/>
  <c r="D58" i="2"/>
  <c r="E58" i="2"/>
  <c r="J58" i="2"/>
  <c r="K58" i="2"/>
  <c r="D59" i="2"/>
  <c r="E59" i="2"/>
  <c r="J59" i="2"/>
  <c r="K59" i="2"/>
  <c r="D60" i="2"/>
  <c r="E60" i="2"/>
  <c r="J60" i="2"/>
  <c r="K60" i="2"/>
  <c r="D61" i="2"/>
  <c r="E61" i="2"/>
  <c r="J61" i="2"/>
  <c r="K61" i="2"/>
  <c r="D62" i="2"/>
  <c r="E62" i="2"/>
  <c r="J62" i="2"/>
  <c r="K62" i="2"/>
  <c r="D63" i="2"/>
  <c r="E63" i="2"/>
  <c r="J63" i="2"/>
  <c r="K63" i="2"/>
  <c r="D64" i="2"/>
  <c r="E64" i="2"/>
  <c r="J64" i="2"/>
  <c r="K64" i="2"/>
  <c r="D65" i="2"/>
  <c r="E65" i="2"/>
  <c r="J65" i="2"/>
  <c r="K65" i="2"/>
  <c r="D66" i="2"/>
  <c r="E66" i="2"/>
  <c r="J66" i="2"/>
  <c r="K66" i="2"/>
  <c r="D67" i="2"/>
  <c r="E67" i="2"/>
  <c r="J67" i="2"/>
  <c r="K67" i="2"/>
  <c r="D68" i="2"/>
  <c r="E68" i="2"/>
  <c r="J68" i="2"/>
  <c r="K68" i="2"/>
  <c r="D69" i="2"/>
  <c r="E69" i="2"/>
  <c r="J69" i="2"/>
  <c r="K69" i="2"/>
  <c r="D70" i="2"/>
  <c r="E70" i="2"/>
  <c r="J70" i="2"/>
  <c r="K70" i="2"/>
  <c r="D71" i="2"/>
  <c r="E71" i="2"/>
  <c r="J71" i="2"/>
  <c r="K71" i="2"/>
  <c r="D72" i="2"/>
  <c r="E72" i="2"/>
  <c r="J72" i="2"/>
  <c r="K72" i="2"/>
  <c r="D73" i="2"/>
  <c r="E73" i="2"/>
  <c r="J73" i="2"/>
  <c r="K73" i="2"/>
  <c r="B76" i="2"/>
  <c r="C76" i="2"/>
  <c r="E76" i="2"/>
  <c r="H76" i="2"/>
  <c r="K76" i="2" s="1"/>
  <c r="I76" i="2"/>
  <c r="J76" i="2"/>
  <c r="B77" i="2"/>
  <c r="C77" i="2"/>
  <c r="E77" i="2"/>
  <c r="H77" i="2"/>
  <c r="K77" i="2" s="1"/>
  <c r="I77" i="2"/>
  <c r="J77" i="2"/>
  <c r="D77" i="2" l="1"/>
</calcChain>
</file>

<file path=xl/sharedStrings.xml><?xml version="1.0" encoding="utf-8"?>
<sst xmlns="http://schemas.openxmlformats.org/spreadsheetml/2006/main" count="1652" uniqueCount="545">
  <si>
    <t xml:space="preserve">HOW MUCH IS YOUR NBA GROWN IN THE LAST DECADE?
HOW MUCH IS YOUR NBA TEAM SET TO BE WORTH IN 5 YEARS?
</t>
  </si>
  <si>
    <t>Team</t>
  </si>
  <si>
    <t>2012</t>
  </si>
  <si>
    <t>2022</t>
  </si>
  <si>
    <t>Change ($)</t>
  </si>
  <si>
    <t>Change (%)</t>
  </si>
  <si>
    <t>2027</t>
  </si>
  <si>
    <t>Atlanta Hawks</t>
  </si>
  <si>
    <t>Golden State Warriors</t>
  </si>
  <si>
    <t>Boston Celtics</t>
  </si>
  <si>
    <t>New York Knicks</t>
  </si>
  <si>
    <t>Brooklyn Nets / New Jersey Nets</t>
  </si>
  <si>
    <t>Los Angeles Lakers</t>
  </si>
  <si>
    <t>Charlotte Bobcats/Hornets</t>
  </si>
  <si>
    <t>Chicago Bulls</t>
  </si>
  <si>
    <t>Cleveland Cavaliers</t>
  </si>
  <si>
    <t>Los Angeles Clippers</t>
  </si>
  <si>
    <t>Dallas Mavericks</t>
  </si>
  <si>
    <t>Denver Nuggets</t>
  </si>
  <si>
    <t>Houston Rockets</t>
  </si>
  <si>
    <t>Detroit Pistons</t>
  </si>
  <si>
    <t>Philadelphia 76ers</t>
  </si>
  <si>
    <t>Toronto Raptors</t>
  </si>
  <si>
    <t>Indiana Pacers</t>
  </si>
  <si>
    <t>Miami Heat</t>
  </si>
  <si>
    <t>Washington Wizards</t>
  </si>
  <si>
    <t>Portland Trail Blazers</t>
  </si>
  <si>
    <t>Memphis Grizzlies</t>
  </si>
  <si>
    <t>San Antonio Spurs</t>
  </si>
  <si>
    <t>Sacramento Kings</t>
  </si>
  <si>
    <t>Milwaukee Bucks</t>
  </si>
  <si>
    <t>Phoenix Suns</t>
  </si>
  <si>
    <t>Minnesota Timberwolves</t>
  </si>
  <si>
    <t>New Orleans Hornets/Pelicans</t>
  </si>
  <si>
    <t>Oklahoma City Thunder</t>
  </si>
  <si>
    <t>Utah Jazz</t>
  </si>
  <si>
    <t>Orlando Magic</t>
  </si>
  <si>
    <t>Total</t>
  </si>
  <si>
    <t>Average</t>
  </si>
  <si>
    <t>Company Revenue (in $ Millions)</t>
  </si>
  <si>
    <t>2021</t>
  </si>
  <si>
    <t>New Orleans Hornets</t>
  </si>
  <si>
    <t>Brooklyn Nets</t>
  </si>
  <si>
    <t>HOW MUCH IS YOUR NBA GROWN IN THE LAST DECADE?
HOW MUCH IS YOUR NBA TEAM SET TO BE WORTH IN 5 YEARS?</t>
  </si>
  <si>
    <t>Company Valuation (in $ Billions)</t>
  </si>
  <si>
    <t>Actual Growth (2012 vs Now)</t>
  </si>
  <si>
    <t>5 Year Projection (Now vs 2027)</t>
  </si>
  <si>
    <t>2012 ($B)</t>
  </si>
  <si>
    <t>NOW ($B)</t>
  </si>
  <si>
    <t>Change ($B)</t>
  </si>
  <si>
    <t>NOW ($)</t>
  </si>
  <si>
    <t>2027 ($B)</t>
  </si>
  <si>
    <t>2012 ($M)</t>
  </si>
  <si>
    <t>Now ($ M)</t>
  </si>
  <si>
    <t>Change ($M)</t>
  </si>
  <si>
    <t>Now ($M)</t>
  </si>
  <si>
    <t>2027 ($M)</t>
  </si>
  <si>
    <t>NOW</t>
  </si>
  <si>
    <t>Now</t>
  </si>
  <si>
    <t>Company Values (in $ Millions)</t>
  </si>
  <si>
    <t>Predictions for Company Values</t>
  </si>
  <si>
    <t>2011</t>
  </si>
  <si>
    <t>2013</t>
  </si>
  <si>
    <t>2014</t>
  </si>
  <si>
    <t>2015</t>
  </si>
  <si>
    <t>2016</t>
  </si>
  <si>
    <t>2017</t>
  </si>
  <si>
    <t>2018</t>
  </si>
  <si>
    <t>2019</t>
  </si>
  <si>
    <t>2020</t>
  </si>
  <si>
    <t>2023</t>
  </si>
  <si>
    <t>2024</t>
  </si>
  <si>
    <t>2025</t>
  </si>
  <si>
    <t>2026</t>
  </si>
  <si>
    <t>2028</t>
  </si>
  <si>
    <t>2029</t>
  </si>
  <si>
    <t>2030</t>
  </si>
  <si>
    <t>Company revenues (in $ Millions)</t>
  </si>
  <si>
    <t>Predictions for Company Revenues</t>
  </si>
  <si>
    <t>Year</t>
  </si>
  <si>
    <t>Source</t>
  </si>
  <si>
    <t>https://www.forbes.com/nba-valuations/list/#tab:overall</t>
  </si>
  <si>
    <t>https://web.archive.org/web/20210414185000/https://www.forbes.com/nba-valuations/list/#tab:overall</t>
  </si>
  <si>
    <t>https://web.archive.org/web/20200501200031/https://www.forbes.com/nba-valuations/list/#tab:overall</t>
  </si>
  <si>
    <t>https://web.archive.org/web/20190331002508/https://www.forbes.com/nba-valuations/list/#tab:overall</t>
  </si>
  <si>
    <t>https://web.archive.org/web/20180224044035/https://www.forbes.com/nba-valuations/list/#tab:overall</t>
  </si>
  <si>
    <t>https://web.archive.org/web/20170508103657/https://www.forbes.com/nba-valuations/list/#tab:overall</t>
  </si>
  <si>
    <t>https://web.archive.org/web/20160329233916/http://www.forbes.com/nba-valuations/list/#tab:overall</t>
  </si>
  <si>
    <t>https://web.archive.org/web/20150302192830/http://www.forbes.com/nba-valuations/list/</t>
  </si>
  <si>
    <t>https://web.archive.org/web/20140327215203/http://www.forbes.com/nba-valuations/list/</t>
  </si>
  <si>
    <t>https://web.archive.org/web/20130502010730/http://www.forbes.com/nba-valuations/list/</t>
  </si>
  <si>
    <t>https://web.archive.org/web/20120315153738/http://www.forbes.com/nba-valuations/list/</t>
  </si>
  <si>
    <t>Rank</t>
  </si>
  <si>
    <t>Current Value</t>
  </si>
  <si>
    <t>1-Yr Value Change</t>
  </si>
  <si>
    <t>Debt/Value</t>
  </si>
  <si>
    <t>Revenue</t>
  </si>
  <si>
    <t>Operating Income</t>
  </si>
  <si>
    <t>V</t>
  </si>
  <si>
    <t>vv</t>
  </si>
  <si>
    <t>New Jersey Nets</t>
  </si>
  <si>
    <t>Charlotte Bobcats</t>
  </si>
  <si>
    <t>New Orleans Pelicans</t>
  </si>
  <si>
    <t>104,1</t>
  </si>
  <si>
    <t>53,4</t>
  </si>
  <si>
    <t>65,3</t>
  </si>
  <si>
    <t>54,9</t>
  </si>
  <si>
    <t>20,1</t>
  </si>
  <si>
    <t>-99,4</t>
  </si>
  <si>
    <t>44,9</t>
  </si>
  <si>
    <t>38,0</t>
  </si>
  <si>
    <t>12,6</t>
  </si>
  <si>
    <t>30,4</t>
  </si>
  <si>
    <t>40,9</t>
  </si>
  <si>
    <t>11,7</t>
  </si>
  <si>
    <t>30,8</t>
  </si>
  <si>
    <t>17,9</t>
  </si>
  <si>
    <t>20,6</t>
  </si>
  <si>
    <t>28,2</t>
  </si>
  <si>
    <t>10,1</t>
  </si>
  <si>
    <t>20,9</t>
  </si>
  <si>
    <t>14,0</t>
  </si>
  <si>
    <t>32,7</t>
  </si>
  <si>
    <t>25,0</t>
  </si>
  <si>
    <t>14,8</t>
  </si>
  <si>
    <t>17,6</t>
  </si>
  <si>
    <t>8,9</t>
  </si>
  <si>
    <t>10,5</t>
  </si>
  <si>
    <t>1,2</t>
  </si>
  <si>
    <t>24,4</t>
  </si>
  <si>
    <t>19,0</t>
  </si>
  <si>
    <t>6,9</t>
  </si>
  <si>
    <t>11,5</t>
  </si>
  <si>
    <t>#1</t>
  </si>
  <si>
    <t>$3 B</t>
  </si>
  <si>
    <t>$307 M</t>
  </si>
  <si>
    <t>$108.9 M</t>
  </si>
  <si>
    <t>#2</t>
  </si>
  <si>
    <t>$2.7 B</t>
  </si>
  <si>
    <t>$304 M</t>
  </si>
  <si>
    <t>$133.4 M</t>
  </si>
  <si>
    <t>#3</t>
  </si>
  <si>
    <t>$2.3 B</t>
  </si>
  <si>
    <t>$228 M</t>
  </si>
  <si>
    <t>$67.6 M</t>
  </si>
  <si>
    <t>#4</t>
  </si>
  <si>
    <t>$2.1 B</t>
  </si>
  <si>
    <t>$181 M</t>
  </si>
  <si>
    <t>$57.4 M</t>
  </si>
  <si>
    <t>#5</t>
  </si>
  <si>
    <t>$2 B</t>
  </si>
  <si>
    <t>$176 M</t>
  </si>
  <si>
    <t>$20.6 M</t>
  </si>
  <si>
    <t>#6</t>
  </si>
  <si>
    <t>$1.9 B</t>
  </si>
  <si>
    <t>$201 M</t>
  </si>
  <si>
    <t>$57.6 M</t>
  </si>
  <si>
    <t>#7</t>
  </si>
  <si>
    <t>$1.7 B</t>
  </si>
  <si>
    <t>$220 M</t>
  </si>
  <si>
    <t>$-5.7 M</t>
  </si>
  <si>
    <t>#8</t>
  </si>
  <si>
    <t>$1.5 B</t>
  </si>
  <si>
    <t>$237 M</t>
  </si>
  <si>
    <t>$74.6 M</t>
  </si>
  <si>
    <t>#9</t>
  </si>
  <si>
    <t>$1.4 B</t>
  </si>
  <si>
    <t>$177 M</t>
  </si>
  <si>
    <t>$24.3 M</t>
  </si>
  <si>
    <t>#10</t>
  </si>
  <si>
    <t>$1.3 B</t>
  </si>
  <si>
    <t>$180 M</t>
  </si>
  <si>
    <t>$20.8 M</t>
  </si>
  <si>
    <t>#11</t>
  </si>
  <si>
    <t>$1.15 B</t>
  </si>
  <si>
    <t>$170 M</t>
  </si>
  <si>
    <t>$31.9 M</t>
  </si>
  <si>
    <t>#12</t>
  </si>
  <si>
    <t>$1.1 B</t>
  </si>
  <si>
    <t>$191 M</t>
  </si>
  <si>
    <t>$24.8 M</t>
  </si>
  <si>
    <t>#13</t>
  </si>
  <si>
    <t>$1 B</t>
  </si>
  <si>
    <t>$154 M</t>
  </si>
  <si>
    <t>$21.8 M</t>
  </si>
  <si>
    <t>#14</t>
  </si>
  <si>
    <t>$980 M</t>
  </si>
  <si>
    <t>$163 M</t>
  </si>
  <si>
    <t>$23.5 M</t>
  </si>
  <si>
    <t>#15</t>
  </si>
  <si>
    <t>$975 M</t>
  </si>
  <si>
    <t>$157 M</t>
  </si>
  <si>
    <t>$4.1 M</t>
  </si>
  <si>
    <t>#16</t>
  </si>
  <si>
    <t>$960 M</t>
  </si>
  <si>
    <t>$146 M</t>
  </si>
  <si>
    <t>$2.9 M</t>
  </si>
  <si>
    <t>#17</t>
  </si>
  <si>
    <t>$950 M</t>
  </si>
  <si>
    <t>$20.9 M</t>
  </si>
  <si>
    <t>#18</t>
  </si>
  <si>
    <t>$925 M</t>
  </si>
  <si>
    <t>$141 M</t>
  </si>
  <si>
    <t>$4.2 M</t>
  </si>
  <si>
    <t>#19</t>
  </si>
  <si>
    <t>$900 M</t>
  </si>
  <si>
    <t>$143 M</t>
  </si>
  <si>
    <t>$35.4 M</t>
  </si>
  <si>
    <t>#20</t>
  </si>
  <si>
    <t>$875 M</t>
  </si>
  <si>
    <t>$27.5 M</t>
  </si>
  <si>
    <t>#21</t>
  </si>
  <si>
    <t>$855 M</t>
  </si>
  <si>
    <t>$140 M</t>
  </si>
  <si>
    <t>$26.3 M</t>
  </si>
  <si>
    <t>#22</t>
  </si>
  <si>
    <t>$850 M</t>
  </si>
  <si>
    <t>$16 M</t>
  </si>
  <si>
    <t>#23</t>
  </si>
  <si>
    <t>$840 M</t>
  </si>
  <si>
    <t>$138 M</t>
  </si>
  <si>
    <t>$19 M</t>
  </si>
  <si>
    <t>#24</t>
  </si>
  <si>
    <t>$825 M</t>
  </si>
  <si>
    <t>$142 M</t>
  </si>
  <si>
    <t>$7 M</t>
  </si>
  <si>
    <t>#25</t>
  </si>
  <si>
    <t>$780 M</t>
  </si>
  <si>
    <t>$147 M</t>
  </si>
  <si>
    <t>$10.3 M</t>
  </si>
  <si>
    <t>#26</t>
  </si>
  <si>
    <t>Charlotte Hornets</t>
  </si>
  <si>
    <t>$750 M</t>
  </si>
  <si>
    <t>$3.7 M</t>
  </si>
  <si>
    <t>#27</t>
  </si>
  <si>
    <t>$720 M</t>
  </si>
  <si>
    <t>$15.1 M</t>
  </si>
  <si>
    <t>#28</t>
  </si>
  <si>
    <t>$700 M</t>
  </si>
  <si>
    <t>$124 M</t>
  </si>
  <si>
    <t>$13.9 M</t>
  </si>
  <si>
    <t>#29</t>
  </si>
  <si>
    <t>$675 M</t>
  </si>
  <si>
    <t>$126 M</t>
  </si>
  <si>
    <t>$11.6 M</t>
  </si>
  <si>
    <t>#30</t>
  </si>
  <si>
    <t>$650 M</t>
  </si>
  <si>
    <t>$19.7 M</t>
  </si>
  <si>
    <t>$3.3 B</t>
  </si>
  <si>
    <t>$376 M</t>
  </si>
  <si>
    <t>$141.2 M</t>
  </si>
  <si>
    <t>$333 M</t>
  </si>
  <si>
    <t>$119.2 M</t>
  </si>
  <si>
    <t>$2.6 B</t>
  </si>
  <si>
    <t>$305 M</t>
  </si>
  <si>
    <t>$74.2 M</t>
  </si>
  <si>
    <t>$2.5 B</t>
  </si>
  <si>
    <t>$232 M</t>
  </si>
  <si>
    <t>$45.5 M</t>
  </si>
  <si>
    <t>$2.2 B</t>
  </si>
  <si>
    <t>$200 M</t>
  </si>
  <si>
    <t>$60.1 M</t>
  </si>
  <si>
    <t>$185 M</t>
  </si>
  <si>
    <t>$-11.8 M</t>
  </si>
  <si>
    <t>$1.8 B</t>
  </si>
  <si>
    <t>$223 M</t>
  </si>
  <si>
    <t>$15.7 M</t>
  </si>
  <si>
    <t>$1.65 B</t>
  </si>
  <si>
    <t>$244 M</t>
  </si>
  <si>
    <t>$62.7 M</t>
  </si>
  <si>
    <t>$1.45 B</t>
  </si>
  <si>
    <t>$194 M</t>
  </si>
  <si>
    <t>$40.3 M</t>
  </si>
  <si>
    <t>$1.35 B</t>
  </si>
  <si>
    <t>$210 M</t>
  </si>
  <si>
    <t>$21.1 M</t>
  </si>
  <si>
    <t>$1.2 B</t>
  </si>
  <si>
    <t>$233 M</t>
  </si>
  <si>
    <t>$-40.2 M</t>
  </si>
  <si>
    <t>$1.175 B</t>
  </si>
  <si>
    <t>$187 M</t>
  </si>
  <si>
    <t>$18.4 M</t>
  </si>
  <si>
    <t>$1.125 B</t>
  </si>
  <si>
    <t>$193 M</t>
  </si>
  <si>
    <t>$46.1 M</t>
  </si>
  <si>
    <t>$173 M</t>
  </si>
  <si>
    <t>$1.075 B</t>
  </si>
  <si>
    <t>$164 M</t>
  </si>
  <si>
    <t>$1.05 B</t>
  </si>
  <si>
    <t>$178 M</t>
  </si>
  <si>
    <t>$41.2 M</t>
  </si>
  <si>
    <t>$1.025 B</t>
  </si>
  <si>
    <t>$-8.4 M</t>
  </si>
  <si>
    <t>$155 M</t>
  </si>
  <si>
    <t>$6.6 M</t>
  </si>
  <si>
    <t>$920 M</t>
  </si>
  <si>
    <t>$166 M</t>
  </si>
  <si>
    <t>$44.7 M</t>
  </si>
  <si>
    <t>$910 M</t>
  </si>
  <si>
    <t>$36 M</t>
  </si>
  <si>
    <t>$172 M</t>
  </si>
  <si>
    <t>$890 M</t>
  </si>
  <si>
    <t>$21.2 M</t>
  </si>
  <si>
    <t>$885 M</t>
  </si>
  <si>
    <t>$169 M</t>
  </si>
  <si>
    <t>$19.8 M</t>
  </si>
  <si>
    <t>$880 M</t>
  </si>
  <si>
    <t>$23.9 M</t>
  </si>
  <si>
    <t>$800 M</t>
  </si>
  <si>
    <t>$18.2 M</t>
  </si>
  <si>
    <t>$790 M</t>
  </si>
  <si>
    <t>$200 K</t>
  </si>
  <si>
    <t>$785 M</t>
  </si>
  <si>
    <t>$24 M</t>
  </si>
  <si>
    <t>$158 M</t>
  </si>
  <si>
    <t>$9.4 M</t>
  </si>
  <si>
    <t>$770 M</t>
  </si>
  <si>
    <t>$25.9 M</t>
  </si>
  <si>
    <t>$156 M</t>
  </si>
  <si>
    <t>$16.7 M</t>
  </si>
  <si>
    <t>$3.6 B</t>
  </si>
  <si>
    <t>$426 M</t>
  </si>
  <si>
    <t>$371 M</t>
  </si>
  <si>
    <t>$136 M</t>
  </si>
  <si>
    <t>$3.1 B</t>
  </si>
  <si>
    <t>$359 M</t>
  </si>
  <si>
    <t>$120 M</t>
  </si>
  <si>
    <t>$281 M</t>
  </si>
  <si>
    <t>$95 M</t>
  </si>
  <si>
    <t>$257 M</t>
  </si>
  <si>
    <t>$85 M</t>
  </si>
  <si>
    <t>$273 M</t>
  </si>
  <si>
    <t>$52 M</t>
  </si>
  <si>
    <t>$296 M</t>
  </si>
  <si>
    <t>$2.15 B</t>
  </si>
  <si>
    <t>$35 M</t>
  </si>
  <si>
    <t>$21 M</t>
  </si>
  <si>
    <t>$253 M</t>
  </si>
  <si>
    <t>$63 M</t>
  </si>
  <si>
    <t>$1.55 B</t>
  </si>
  <si>
    <t>$259 M</t>
  </si>
  <si>
    <t>$59 M</t>
  </si>
  <si>
    <t>$250 M</t>
  </si>
  <si>
    <t>$51 M</t>
  </si>
  <si>
    <t>$1.375 B</t>
  </si>
  <si>
    <t>$240 M</t>
  </si>
  <si>
    <t>$50 M</t>
  </si>
  <si>
    <t>$222 M</t>
  </si>
  <si>
    <t>$1.325 B</t>
  </si>
  <si>
    <t>$280 M</t>
  </si>
  <si>
    <t>$-6.2 M</t>
  </si>
  <si>
    <t>$25 M</t>
  </si>
  <si>
    <t>$1.28 B</t>
  </si>
  <si>
    <t>$218 M</t>
  </si>
  <si>
    <t>$31 M</t>
  </si>
  <si>
    <t>$1.25 B</t>
  </si>
  <si>
    <t>$64 M</t>
  </si>
  <si>
    <t>$1.225 B</t>
  </si>
  <si>
    <t>$211 M</t>
  </si>
  <si>
    <t>$39 M</t>
  </si>
  <si>
    <t>$221 M</t>
  </si>
  <si>
    <t>$61 M</t>
  </si>
  <si>
    <t>$1.18 B</t>
  </si>
  <si>
    <t>$184 M</t>
  </si>
  <si>
    <t>$40 M</t>
  </si>
  <si>
    <t>$205 M</t>
  </si>
  <si>
    <t>$29 M</t>
  </si>
  <si>
    <t>$209 M</t>
  </si>
  <si>
    <t>$22 M</t>
  </si>
  <si>
    <t>$202 M</t>
  </si>
  <si>
    <t>$49 M</t>
  </si>
  <si>
    <t>$179 M</t>
  </si>
  <si>
    <t>$20 M</t>
  </si>
  <si>
    <t>$1.06 B</t>
  </si>
  <si>
    <t>$204 M</t>
  </si>
  <si>
    <t>$53 M</t>
  </si>
  <si>
    <t>$206 M</t>
  </si>
  <si>
    <t>$15 M</t>
  </si>
  <si>
    <t>$37 M</t>
  </si>
  <si>
    <t>$4 B</t>
  </si>
  <si>
    <t>$443 M</t>
  </si>
  <si>
    <t>$3.7 B</t>
  </si>
  <si>
    <t>$395 M</t>
  </si>
  <si>
    <t>$3.5 B</t>
  </si>
  <si>
    <t>$401 M</t>
  </si>
  <si>
    <t>$103 M</t>
  </si>
  <si>
    <t>$2.9 B</t>
  </si>
  <si>
    <t>$287 M</t>
  </si>
  <si>
    <t>$114 M</t>
  </si>
  <si>
    <t>$2.8 B</t>
  </si>
  <si>
    <t>$100 M</t>
  </si>
  <si>
    <t>$2.35 B</t>
  </si>
  <si>
    <t>$290 M</t>
  </si>
  <si>
    <t>$326 M</t>
  </si>
  <si>
    <t>$2.25 B</t>
  </si>
  <si>
    <t>$99 M</t>
  </si>
  <si>
    <t>$258 M</t>
  </si>
  <si>
    <t>$1.75 B</t>
  </si>
  <si>
    <t>$1.675 B</t>
  </si>
  <si>
    <t>$275 M</t>
  </si>
  <si>
    <t>$76 M</t>
  </si>
  <si>
    <t>$268 M</t>
  </si>
  <si>
    <t>$68 M</t>
  </si>
  <si>
    <t>$1.625 B</t>
  </si>
  <si>
    <t>$262 M</t>
  </si>
  <si>
    <t>$1.6 B</t>
  </si>
  <si>
    <t>$246 M</t>
  </si>
  <si>
    <t>$1.575 B</t>
  </si>
  <si>
    <t>$263 M</t>
  </si>
  <si>
    <t>$72 M</t>
  </si>
  <si>
    <t>$255 M</t>
  </si>
  <si>
    <t>$34 M</t>
  </si>
  <si>
    <t>$235 M</t>
  </si>
  <si>
    <t>$47 M</t>
  </si>
  <si>
    <t>$1.475 B</t>
  </si>
  <si>
    <t>$241 M</t>
  </si>
  <si>
    <t>$10 M</t>
  </si>
  <si>
    <t>$1.425 B</t>
  </si>
  <si>
    <t>$243 M</t>
  </si>
  <si>
    <t>$215 M</t>
  </si>
  <si>
    <t>$42 M</t>
  </si>
  <si>
    <t>$1.275 B</t>
  </si>
  <si>
    <t>$302 M</t>
  </si>
  <si>
    <t>$-13 M</t>
  </si>
  <si>
    <t>$1.27 B</t>
  </si>
  <si>
    <t>$1.26 B</t>
  </si>
  <si>
    <t>$213 M</t>
  </si>
  <si>
    <t>$1.22 B</t>
  </si>
  <si>
    <t>$214 M</t>
  </si>
  <si>
    <t>$27 M</t>
  </si>
  <si>
    <t>$4.6 B</t>
  </si>
  <si>
    <t>$472 M</t>
  </si>
  <si>
    <t>$4.4 B</t>
  </si>
  <si>
    <t>$434 M</t>
  </si>
  <si>
    <t>$4.3 B</t>
  </si>
  <si>
    <t>$440 M</t>
  </si>
  <si>
    <t>$109 M</t>
  </si>
  <si>
    <t>$3.2 B</t>
  </si>
  <si>
    <t>$301 M</t>
  </si>
  <si>
    <t>$88 M</t>
  </si>
  <si>
    <t>$282 M</t>
  </si>
  <si>
    <t>$73 M</t>
  </si>
  <si>
    <t>$2.475 B</t>
  </si>
  <si>
    <t>$348 M</t>
  </si>
  <si>
    <t>$110 M</t>
  </si>
  <si>
    <t>$2.4 B</t>
  </si>
  <si>
    <t>$105 M</t>
  </si>
  <si>
    <t>$334 M</t>
  </si>
  <si>
    <t>$79 M</t>
  </si>
  <si>
    <t>$300 M</t>
  </si>
  <si>
    <t>$90 M</t>
  </si>
  <si>
    <t>$1.95 B</t>
  </si>
  <si>
    <t>$294 M</t>
  </si>
  <si>
    <t>$58 M</t>
  </si>
  <si>
    <t>$1.85 B</t>
  </si>
  <si>
    <t>$285 M</t>
  </si>
  <si>
    <t>$66 M</t>
  </si>
  <si>
    <t>$1.775 B</t>
  </si>
  <si>
    <t>$286 M</t>
  </si>
  <si>
    <t>$81 M</t>
  </si>
  <si>
    <t>$269 M</t>
  </si>
  <si>
    <t>$55 M</t>
  </si>
  <si>
    <t>$252 M</t>
  </si>
  <si>
    <t>$1.58 B</t>
  </si>
  <si>
    <t>$283 M</t>
  </si>
  <si>
    <t>$69 M</t>
  </si>
  <si>
    <t>$-23 M</t>
  </si>
  <si>
    <t>$1.525 B</t>
  </si>
  <si>
    <t>$1.52 B</t>
  </si>
  <si>
    <t>$251 M</t>
  </si>
  <si>
    <t>$78 M</t>
  </si>
  <si>
    <t>$1.51 B</t>
  </si>
  <si>
    <t>$1.43 B</t>
  </si>
  <si>
    <t>$70 M</t>
  </si>
  <si>
    <t>$234 M</t>
  </si>
  <si>
    <t>$46 M</t>
  </si>
  <si>
    <t>$224 M</t>
  </si>
  <si>
    <t>$5 B</t>
  </si>
  <si>
    <t>$421 M</t>
  </si>
  <si>
    <t>$4.7 B</t>
  </si>
  <si>
    <t>$474 M</t>
  </si>
  <si>
    <t>$400 M</t>
  </si>
  <si>
    <t>$115 M</t>
  </si>
  <si>
    <t>$274 M</t>
  </si>
  <si>
    <t>$86 M</t>
  </si>
  <si>
    <t>$2.75 B</t>
  </si>
  <si>
    <t>$57 M</t>
  </si>
  <si>
    <t>$2.65 B</t>
  </si>
  <si>
    <t>$44 M</t>
  </si>
  <si>
    <t>$308 M</t>
  </si>
  <si>
    <t>$94 M</t>
  </si>
  <si>
    <t>$2.45 B</t>
  </si>
  <si>
    <t>$295 M</t>
  </si>
  <si>
    <t>$84 M</t>
  </si>
  <si>
    <t>$264 M</t>
  </si>
  <si>
    <t>$2.075 B</t>
  </si>
  <si>
    <t>$266 M</t>
  </si>
  <si>
    <t>$38 M</t>
  </si>
  <si>
    <t>$1.825 B</t>
  </si>
  <si>
    <t>$245 M</t>
  </si>
  <si>
    <t>$45 M</t>
  </si>
  <si>
    <t>$231 M</t>
  </si>
  <si>
    <t>$1.66 B</t>
  </si>
  <si>
    <t>$226 M</t>
  </si>
  <si>
    <t>$239 M</t>
  </si>
  <si>
    <t>$236 M</t>
  </si>
  <si>
    <t>$1.56 B</t>
  </si>
  <si>
    <t>$217 M</t>
  </si>
  <si>
    <t>$1.46 B</t>
  </si>
  <si>
    <t>$227 M</t>
  </si>
  <si>
    <t>$32 M</t>
  </si>
  <si>
    <t>$5.8 B</t>
  </si>
  <si>
    <t>$298 M</t>
  </si>
  <si>
    <t>$71 M</t>
  </si>
  <si>
    <t>$5.6 B</t>
  </si>
  <si>
    <t>$-44 M</t>
  </si>
  <si>
    <t>$5.5 B</t>
  </si>
  <si>
    <t>$316 M</t>
  </si>
  <si>
    <t>$3.65 B</t>
  </si>
  <si>
    <t>$3.55 B</t>
  </si>
  <si>
    <t>$219 M</t>
  </si>
  <si>
    <t>$18 M</t>
  </si>
  <si>
    <t>$212 M</t>
  </si>
  <si>
    <t>$-80 M</t>
  </si>
  <si>
    <t>$33 M</t>
  </si>
  <si>
    <t>$2.1 M</t>
  </si>
  <si>
    <t>$13 M</t>
  </si>
  <si>
    <t>$2.05 B</t>
  </si>
  <si>
    <t>$192 M</t>
  </si>
  <si>
    <t>$1.98 B</t>
  </si>
  <si>
    <t>$1.925 B</t>
  </si>
  <si>
    <t>$11 M</t>
  </si>
  <si>
    <t>$96 M</t>
  </si>
  <si>
    <t>$1.725 B</t>
  </si>
  <si>
    <t>$1.68 B</t>
  </si>
  <si>
    <t>$199 M</t>
  </si>
  <si>
    <t>$1.67 B</t>
  </si>
  <si>
    <t>$1.64 B</t>
  </si>
  <si>
    <t>$188 M</t>
  </si>
  <si>
    <t>$1.63 B</t>
  </si>
  <si>
    <t>$183 M</t>
  </si>
  <si>
    <t>$48 M</t>
  </si>
  <si>
    <t>$43 M</t>
  </si>
  <si>
    <t>$186 M</t>
  </si>
  <si>
    <t>$12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</si>
</sst>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u/>
      <sz val="20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sz val="12"/>
      <color indexed="10"/>
      <name val="Calibri"/>
      <family val="2"/>
      <charset val="1"/>
    </font>
    <font>
      <b/>
      <sz val="12"/>
      <color indexed="10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sz val="11"/>
      <color indexed="1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22"/>
        <bgColor indexed="31"/>
      </patternFill>
    </fill>
    <fill>
      <patternFill patternType="solid">
        <fgColor indexed="53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9" fontId="1" fillId="0" borderId="0"/>
    <xf numFmtId="0" fontId="1" fillId="0" borderId="0"/>
  </cellStyleXfs>
  <cellXfs count="100">
    <xf numFmtId="0" fontId="0" fillId="0" borderId="0" xfId="0"/>
    <xf numFmtId="0" fontId="2" fillId="0" borderId="0" xfId="2" applyFont="1"/>
    <xf numFmtId="0" fontId="5" fillId="0" borderId="0" xfId="2" applyFont="1"/>
    <xf numFmtId="0" fontId="2" fillId="0" borderId="0" xfId="2" applyFont="1" applyAlignment="1">
      <alignment wrapText="1"/>
    </xf>
    <xf numFmtId="0" fontId="6" fillId="0" borderId="0" xfId="2" applyFont="1" applyAlignment="1">
      <alignment horizontal="center"/>
    </xf>
    <xf numFmtId="0" fontId="2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7" fillId="0" borderId="0" xfId="2" applyFont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 wrapText="1"/>
    </xf>
    <xf numFmtId="0" fontId="8" fillId="0" borderId="0" xfId="2" applyFont="1" applyAlignment="1">
      <alignment horizontal="center" wrapText="1"/>
    </xf>
    <xf numFmtId="0" fontId="6" fillId="0" borderId="0" xfId="2" applyFont="1"/>
    <xf numFmtId="1" fontId="2" fillId="0" borderId="0" xfId="2" applyNumberFormat="1" applyFont="1"/>
    <xf numFmtId="9" fontId="6" fillId="0" borderId="0" xfId="1" applyFont="1" applyFill="1" applyBorder="1" applyAlignment="1" applyProtection="1"/>
    <xf numFmtId="1" fontId="8" fillId="0" borderId="0" xfId="2" applyNumberFormat="1" applyFont="1"/>
    <xf numFmtId="1" fontId="7" fillId="0" borderId="0" xfId="2" applyNumberFormat="1" applyFont="1"/>
    <xf numFmtId="9" fontId="8" fillId="0" borderId="0" xfId="1" applyFont="1" applyFill="1" applyBorder="1" applyAlignment="1" applyProtection="1"/>
    <xf numFmtId="9" fontId="2" fillId="0" borderId="0" xfId="1" applyFont="1" applyFill="1" applyBorder="1" applyAlignment="1" applyProtection="1"/>
    <xf numFmtId="0" fontId="2" fillId="3" borderId="0" xfId="2" applyFont="1" applyFill="1"/>
    <xf numFmtId="1" fontId="2" fillId="3" borderId="0" xfId="2" applyNumberFormat="1" applyFont="1" applyFill="1"/>
    <xf numFmtId="9" fontId="2" fillId="3" borderId="0" xfId="1" applyFont="1" applyFill="1" applyBorder="1" applyAlignment="1" applyProtection="1"/>
    <xf numFmtId="1" fontId="2" fillId="3" borderId="0" xfId="2" applyNumberFormat="1" applyFont="1" applyFill="1" applyAlignment="1">
      <alignment wrapText="1"/>
    </xf>
    <xf numFmtId="0" fontId="8" fillId="0" borderId="0" xfId="2" applyFont="1"/>
    <xf numFmtId="1" fontId="6" fillId="0" borderId="0" xfId="2" applyNumberFormat="1" applyFont="1"/>
    <xf numFmtId="2" fontId="1" fillId="0" borderId="0" xfId="2" applyNumberFormat="1" applyAlignment="1">
      <alignment horizontal="left" indent="2"/>
    </xf>
    <xf numFmtId="2" fontId="2" fillId="0" borderId="0" xfId="2" applyNumberFormat="1" applyFont="1"/>
    <xf numFmtId="0" fontId="9" fillId="0" borderId="0" xfId="2" applyFont="1"/>
    <xf numFmtId="2" fontId="9" fillId="0" borderId="0" xfId="2" applyNumberFormat="1" applyFont="1"/>
    <xf numFmtId="9" fontId="10" fillId="0" borderId="0" xfId="1" applyFont="1" applyFill="1" applyBorder="1" applyAlignment="1" applyProtection="1"/>
    <xf numFmtId="2" fontId="2" fillId="3" borderId="0" xfId="2" applyNumberFormat="1" applyFont="1" applyFill="1"/>
    <xf numFmtId="2" fontId="2" fillId="3" borderId="0" xfId="2" applyNumberFormat="1" applyFont="1" applyFill="1" applyAlignment="1">
      <alignment wrapText="1"/>
    </xf>
    <xf numFmtId="0" fontId="10" fillId="0" borderId="0" xfId="2" applyFont="1"/>
    <xf numFmtId="0" fontId="9" fillId="0" borderId="0" xfId="2" applyFont="1" applyAlignment="1">
      <alignment horizontal="center" wrapText="1"/>
    </xf>
    <xf numFmtId="0" fontId="10" fillId="0" borderId="0" xfId="2" applyFont="1" applyAlignment="1">
      <alignment horizontal="center" wrapText="1"/>
    </xf>
    <xf numFmtId="0" fontId="1" fillId="0" borderId="0" xfId="2" applyBorder="1"/>
    <xf numFmtId="1" fontId="9" fillId="0" borderId="0" xfId="2" applyNumberFormat="1" applyFont="1"/>
    <xf numFmtId="9" fontId="9" fillId="0" borderId="0" xfId="1" applyFont="1" applyFill="1" applyBorder="1" applyAlignment="1" applyProtection="1"/>
    <xf numFmtId="0" fontId="1" fillId="0" borderId="0" xfId="2"/>
    <xf numFmtId="0" fontId="1" fillId="5" borderId="0" xfId="2" applyFill="1"/>
    <xf numFmtId="0" fontId="11" fillId="0" borderId="0" xfId="2" applyFont="1"/>
    <xf numFmtId="0" fontId="11" fillId="0" borderId="0" xfId="2" applyFont="1" applyFill="1"/>
    <xf numFmtId="0" fontId="4" fillId="0" borderId="1" xfId="2" applyFont="1" applyBorder="1"/>
    <xf numFmtId="0" fontId="4" fillId="0" borderId="2" xfId="2" applyFont="1" applyBorder="1"/>
    <xf numFmtId="0" fontId="4" fillId="5" borderId="3" xfId="2" applyFont="1" applyFill="1" applyBorder="1"/>
    <xf numFmtId="0" fontId="1" fillId="0" borderId="2" xfId="2" applyBorder="1"/>
    <xf numFmtId="0" fontId="11" fillId="0" borderId="2" xfId="2" applyFont="1" applyBorder="1"/>
    <xf numFmtId="0" fontId="11" fillId="0" borderId="2" xfId="2" applyFont="1" applyFill="1" applyBorder="1"/>
    <xf numFmtId="0" fontId="1" fillId="0" borderId="3" xfId="2" applyBorder="1"/>
    <xf numFmtId="0" fontId="1" fillId="0" borderId="4" xfId="2" applyFont="1" applyBorder="1"/>
    <xf numFmtId="0" fontId="1" fillId="5" borderId="5" xfId="2" applyFill="1" applyBorder="1"/>
    <xf numFmtId="0" fontId="1" fillId="0" borderId="4" xfId="2" applyBorder="1" applyAlignment="1">
      <alignment horizontal="center"/>
    </xf>
    <xf numFmtId="0" fontId="1" fillId="0" borderId="0" xfId="2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Fill="1" applyAlignment="1">
      <alignment horizontal="center"/>
    </xf>
    <xf numFmtId="0" fontId="1" fillId="0" borderId="5" xfId="2" applyBorder="1" applyAlignment="1">
      <alignment horizontal="center"/>
    </xf>
    <xf numFmtId="0" fontId="1" fillId="0" borderId="0" xfId="2" applyFont="1"/>
    <xf numFmtId="0" fontId="1" fillId="5" borderId="5" xfId="2" applyFont="1" applyFill="1" applyBorder="1"/>
    <xf numFmtId="0" fontId="1" fillId="0" borderId="4" xfId="2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5" xfId="2" applyFont="1" applyBorder="1" applyAlignment="1">
      <alignment horizontal="center"/>
    </xf>
    <xf numFmtId="0" fontId="1" fillId="5" borderId="4" xfId="2" applyFont="1" applyFill="1" applyBorder="1"/>
    <xf numFmtId="0" fontId="1" fillId="5" borderId="0" xfId="2" applyFill="1" applyBorder="1"/>
    <xf numFmtId="1" fontId="1" fillId="5" borderId="4" xfId="2" applyNumberFormat="1" applyFill="1" applyBorder="1" applyAlignment="1">
      <alignment horizontal="center"/>
    </xf>
    <xf numFmtId="1" fontId="1" fillId="5" borderId="0" xfId="2" applyNumberFormat="1" applyFill="1" applyBorder="1" applyAlignment="1">
      <alignment horizontal="center"/>
    </xf>
    <xf numFmtId="1" fontId="11" fillId="5" borderId="0" xfId="2" applyNumberFormat="1" applyFont="1" applyFill="1" applyBorder="1" applyAlignment="1">
      <alignment horizontal="center"/>
    </xf>
    <xf numFmtId="1" fontId="1" fillId="5" borderId="5" xfId="2" applyNumberFormat="1" applyFill="1" applyBorder="1" applyAlignment="1">
      <alignment horizontal="center"/>
    </xf>
    <xf numFmtId="3" fontId="1" fillId="5" borderId="0" xfId="2" applyNumberFormat="1" applyFill="1"/>
    <xf numFmtId="1" fontId="1" fillId="5" borderId="0" xfId="2" applyNumberFormat="1" applyFill="1" applyAlignment="1">
      <alignment horizontal="center"/>
    </xf>
    <xf numFmtId="1" fontId="11" fillId="5" borderId="0" xfId="2" applyNumberFormat="1" applyFont="1" applyFill="1" applyAlignment="1">
      <alignment horizontal="center"/>
    </xf>
    <xf numFmtId="3" fontId="1" fillId="0" borderId="0" xfId="2" applyNumberFormat="1"/>
    <xf numFmtId="1" fontId="1" fillId="0" borderId="4" xfId="2" applyNumberFormat="1" applyBorder="1" applyAlignment="1">
      <alignment horizontal="center"/>
    </xf>
    <xf numFmtId="1" fontId="1" fillId="0" borderId="0" xfId="2" applyNumberFormat="1" applyAlignment="1">
      <alignment horizontal="center"/>
    </xf>
    <xf numFmtId="1" fontId="11" fillId="0" borderId="0" xfId="2" applyNumberFormat="1" applyFont="1" applyAlignment="1">
      <alignment horizontal="center"/>
    </xf>
    <xf numFmtId="1" fontId="11" fillId="0" borderId="0" xfId="2" applyNumberFormat="1" applyFont="1" applyFill="1" applyAlignment="1">
      <alignment horizontal="center"/>
    </xf>
    <xf numFmtId="1" fontId="1" fillId="0" borderId="5" xfId="2" applyNumberFormat="1" applyBorder="1" applyAlignment="1">
      <alignment horizontal="center"/>
    </xf>
    <xf numFmtId="1" fontId="1" fillId="0" borderId="0" xfId="2" applyNumberFormat="1" applyBorder="1" applyAlignment="1">
      <alignment horizontal="center"/>
    </xf>
    <xf numFmtId="1" fontId="11" fillId="0" borderId="0" xfId="2" applyNumberFormat="1" applyFont="1" applyBorder="1" applyAlignment="1">
      <alignment horizontal="center"/>
    </xf>
    <xf numFmtId="1" fontId="11" fillId="0" borderId="0" xfId="2" applyNumberFormat="1" applyFont="1" applyFill="1" applyBorder="1" applyAlignment="1">
      <alignment horizontal="center"/>
    </xf>
    <xf numFmtId="0" fontId="1" fillId="6" borderId="4" xfId="2" applyFont="1" applyFill="1" applyBorder="1"/>
    <xf numFmtId="0" fontId="1" fillId="6" borderId="0" xfId="2" applyFill="1"/>
    <xf numFmtId="0" fontId="1" fillId="6" borderId="5" xfId="2" applyFill="1" applyBorder="1"/>
    <xf numFmtId="1" fontId="1" fillId="6" borderId="4" xfId="2" applyNumberFormat="1" applyFill="1" applyBorder="1" applyAlignment="1">
      <alignment horizontal="center"/>
    </xf>
    <xf numFmtId="1" fontId="1" fillId="6" borderId="0" xfId="2" applyNumberFormat="1" applyFill="1" applyAlignment="1">
      <alignment horizontal="center"/>
    </xf>
    <xf numFmtId="1" fontId="11" fillId="6" borderId="0" xfId="2" applyNumberFormat="1" applyFont="1" applyFill="1" applyAlignment="1">
      <alignment horizontal="center"/>
    </xf>
    <xf numFmtId="1" fontId="1" fillId="6" borderId="5" xfId="2" applyNumberFormat="1" applyFill="1" applyBorder="1" applyAlignment="1">
      <alignment horizontal="center"/>
    </xf>
    <xf numFmtId="0" fontId="1" fillId="6" borderId="6" xfId="2" applyFont="1" applyFill="1" applyBorder="1"/>
    <xf numFmtId="0" fontId="1" fillId="6" borderId="7" xfId="2" applyFill="1" applyBorder="1"/>
    <xf numFmtId="0" fontId="1" fillId="6" borderId="8" xfId="2" applyFill="1" applyBorder="1"/>
    <xf numFmtId="1" fontId="1" fillId="6" borderId="6" xfId="2" applyNumberFormat="1" applyFill="1" applyBorder="1" applyAlignment="1">
      <alignment horizontal="center"/>
    </xf>
    <xf numFmtId="1" fontId="1" fillId="6" borderId="7" xfId="2" applyNumberFormat="1" applyFill="1" applyBorder="1" applyAlignment="1">
      <alignment horizontal="center"/>
    </xf>
    <xf numFmtId="1" fontId="11" fillId="6" borderId="7" xfId="2" applyNumberFormat="1" applyFont="1" applyFill="1" applyBorder="1" applyAlignment="1">
      <alignment horizontal="center"/>
    </xf>
    <xf numFmtId="1" fontId="1" fillId="6" borderId="8" xfId="2" applyNumberFormat="1" applyFill="1" applyBorder="1" applyAlignment="1">
      <alignment horizontal="center"/>
    </xf>
    <xf numFmtId="0" fontId="1" fillId="5" borderId="3" xfId="2" applyFill="1" applyBorder="1"/>
    <xf numFmtId="9" fontId="1" fillId="0" borderId="0" xfId="2" applyNumberFormat="1"/>
    <xf numFmtId="0" fontId="3" fillId="0" borderId="0" xfId="2" applyFont="1" applyBorder="1" applyAlignment="1">
      <alignment horizontal="center" vertical="top" wrapText="1"/>
    </xf>
    <xf numFmtId="0" fontId="4" fillId="4" borderId="0" xfId="2" applyFont="1" applyFill="1" applyBorder="1" applyAlignment="1">
      <alignment horizontal="center"/>
    </xf>
    <xf numFmtId="0" fontId="2" fillId="0" borderId="0" xfId="2" applyFont="1" applyBorder="1" applyAlignment="1">
      <alignment horizontal="center" wrapText="1"/>
    </xf>
    <xf numFmtId="0" fontId="2" fillId="0" borderId="0" xfId="2" applyFont="1" applyBorder="1" applyAlignment="1">
      <alignment horizontal="left"/>
    </xf>
    <xf numFmtId="0" fontId="4" fillId="2" borderId="0" xfId="2" applyFont="1" applyFill="1" applyBorder="1" applyAlignment="1">
      <alignment horizontal="center"/>
    </xf>
  </cellXfs>
  <cellStyles count="3">
    <cellStyle name="Excel Built-in Normal" xfId="2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zoomScale="150" zoomScaleNormal="150" workbookViewId="0">
      <selection activeCell="J77" sqref="J77"/>
    </sheetView>
  </sheetViews>
  <sheetFormatPr defaultRowHeight="15.6" x14ac:dyDescent="0.3"/>
  <cols>
    <col min="1" max="1" width="30.6640625" style="1" customWidth="1"/>
    <col min="2" max="5" width="8.21875" style="1" customWidth="1"/>
    <col min="6" max="6" width="5.6640625" style="1" customWidth="1"/>
    <col min="7" max="7" width="29.5546875" style="1" customWidth="1"/>
    <col min="8" max="11" width="8.21875" style="1" customWidth="1"/>
    <col min="12" max="19" width="8.33203125" style="1" customWidth="1"/>
    <col min="20" max="16384" width="8.88671875" style="1"/>
  </cols>
  <sheetData>
    <row r="1" spans="1:11" ht="76.05" customHeight="1" x14ac:dyDescent="0.3">
      <c r="A1" s="95" t="s">
        <v>43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3" spans="1:11" s="2" customFormat="1" ht="18" x14ac:dyDescent="0.35">
      <c r="A3" s="99" t="s">
        <v>44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6.05" customHeight="1" x14ac:dyDescent="0.3">
      <c r="A4" s="97" t="s">
        <v>45</v>
      </c>
      <c r="B4" s="97"/>
      <c r="C4" s="97"/>
      <c r="D4" s="97"/>
      <c r="E4" s="97"/>
      <c r="G4" s="97" t="s">
        <v>46</v>
      </c>
      <c r="H4" s="97"/>
      <c r="I4" s="97"/>
      <c r="J4" s="97"/>
      <c r="K4" s="97"/>
    </row>
    <row r="5" spans="1:11" s="3" customFormat="1" ht="31.2" x14ac:dyDescent="0.3">
      <c r="A5" s="3" t="s">
        <v>1</v>
      </c>
      <c r="B5" s="6" t="s">
        <v>47</v>
      </c>
      <c r="C5" s="6" t="s">
        <v>48</v>
      </c>
      <c r="D5" s="5" t="s">
        <v>49</v>
      </c>
      <c r="E5" s="6" t="s">
        <v>5</v>
      </c>
      <c r="G5" s="3" t="s">
        <v>1</v>
      </c>
      <c r="H5" s="6" t="s">
        <v>50</v>
      </c>
      <c r="I5" s="6" t="s">
        <v>51</v>
      </c>
      <c r="J5" s="5" t="s">
        <v>49</v>
      </c>
      <c r="K5" s="6" t="s">
        <v>5</v>
      </c>
    </row>
    <row r="6" spans="1:11" x14ac:dyDescent="0.3">
      <c r="A6" s="1" t="s">
        <v>7</v>
      </c>
      <c r="B6" s="25">
        <v>0.316</v>
      </c>
      <c r="C6" s="25">
        <v>1.6800000000000002</v>
      </c>
      <c r="D6" s="26">
        <f t="shared" ref="D6:D35" si="0">C6-B6</f>
        <v>1.3640000000000001</v>
      </c>
      <c r="E6" s="14">
        <f t="shared" ref="E6:E35" si="1">(C6-B6)/B6</f>
        <v>4.3164556962025316</v>
      </c>
      <c r="G6" s="27" t="s">
        <v>7</v>
      </c>
      <c r="H6" s="25">
        <v>1.6800000000000002</v>
      </c>
      <c r="I6" s="25">
        <v>2.6088273966705091</v>
      </c>
      <c r="J6" s="28">
        <f>I6-H6</f>
        <v>0.92882739667050895</v>
      </c>
      <c r="K6" s="29">
        <f>(I6-H6)/H6</f>
        <v>0.5528734503991124</v>
      </c>
    </row>
    <row r="7" spans="1:11" x14ac:dyDescent="0.3">
      <c r="A7" s="1" t="s">
        <v>9</v>
      </c>
      <c r="B7" s="25">
        <v>0.73</v>
      </c>
      <c r="C7" s="25">
        <v>3.55</v>
      </c>
      <c r="D7" s="26">
        <f t="shared" si="0"/>
        <v>2.82</v>
      </c>
      <c r="E7" s="14">
        <f t="shared" si="1"/>
        <v>3.8630136986301369</v>
      </c>
      <c r="G7" s="27" t="s">
        <v>9</v>
      </c>
      <c r="H7" s="25">
        <v>3.55</v>
      </c>
      <c r="I7" s="25">
        <v>5.5433782832559686</v>
      </c>
      <c r="J7" s="28">
        <f t="shared" ref="J7:J35" si="2">I7-H7</f>
        <v>1.9933782832559688</v>
      </c>
      <c r="K7" s="29">
        <f t="shared" ref="K7:K35" si="3">(I7-H7)/H7</f>
        <v>0.56151500936787857</v>
      </c>
    </row>
    <row r="8" spans="1:11" x14ac:dyDescent="0.3">
      <c r="A8" s="1" t="s">
        <v>11</v>
      </c>
      <c r="B8" s="25">
        <v>0.53</v>
      </c>
      <c r="C8" s="25">
        <v>3.2</v>
      </c>
      <c r="D8" s="26">
        <f t="shared" si="0"/>
        <v>2.67</v>
      </c>
      <c r="E8" s="14">
        <f t="shared" si="1"/>
        <v>5.0377358490566033</v>
      </c>
      <c r="G8" s="27" t="s">
        <v>11</v>
      </c>
      <c r="H8" s="25">
        <v>3.2</v>
      </c>
      <c r="I8" s="25">
        <v>4.7516470611057899</v>
      </c>
      <c r="J8" s="28">
        <f t="shared" si="2"/>
        <v>1.5516470611057898</v>
      </c>
      <c r="K8" s="29">
        <f t="shared" si="3"/>
        <v>0.4848897065955593</v>
      </c>
    </row>
    <row r="9" spans="1:11" x14ac:dyDescent="0.3">
      <c r="A9" s="1" t="s">
        <v>13</v>
      </c>
      <c r="B9" s="25">
        <v>0.315</v>
      </c>
      <c r="C9" s="25">
        <v>1.5750000000000002</v>
      </c>
      <c r="D9" s="26">
        <f t="shared" si="0"/>
        <v>1.2600000000000002</v>
      </c>
      <c r="E9" s="14">
        <f t="shared" si="1"/>
        <v>4.0000000000000009</v>
      </c>
      <c r="G9" s="27" t="s">
        <v>13</v>
      </c>
      <c r="H9" s="25">
        <v>1.5750000000000002</v>
      </c>
      <c r="I9" s="25">
        <v>2.5065106158955439</v>
      </c>
      <c r="J9" s="28">
        <f t="shared" si="2"/>
        <v>0.93151061589554374</v>
      </c>
      <c r="K9" s="29">
        <f t="shared" si="3"/>
        <v>0.5914353116797102</v>
      </c>
    </row>
    <row r="10" spans="1:11" x14ac:dyDescent="0.3">
      <c r="A10" s="1" t="s">
        <v>14</v>
      </c>
      <c r="B10" s="25">
        <v>0.8</v>
      </c>
      <c r="C10" s="25">
        <v>3.65</v>
      </c>
      <c r="D10" s="26">
        <f t="shared" si="0"/>
        <v>2.8499999999999996</v>
      </c>
      <c r="E10" s="14">
        <f t="shared" si="1"/>
        <v>3.5624999999999996</v>
      </c>
      <c r="G10" s="27" t="s">
        <v>14</v>
      </c>
      <c r="H10" s="25">
        <v>3.65</v>
      </c>
      <c r="I10" s="25">
        <v>5.6211872299053116</v>
      </c>
      <c r="J10" s="28">
        <f t="shared" si="2"/>
        <v>1.9711872299053117</v>
      </c>
      <c r="K10" s="29">
        <f t="shared" si="3"/>
        <v>0.54005129586446898</v>
      </c>
    </row>
    <row r="11" spans="1:11" x14ac:dyDescent="0.3">
      <c r="A11" s="1" t="s">
        <v>15</v>
      </c>
      <c r="B11" s="25">
        <v>0.434</v>
      </c>
      <c r="C11" s="25">
        <v>1.65</v>
      </c>
      <c r="D11" s="26">
        <f t="shared" si="0"/>
        <v>1.216</v>
      </c>
      <c r="E11" s="14">
        <f t="shared" si="1"/>
        <v>2.8018433179723501</v>
      </c>
      <c r="G11" s="27" t="s">
        <v>15</v>
      </c>
      <c r="H11" s="25">
        <v>1.65</v>
      </c>
      <c r="I11" s="25">
        <v>2.5604533508301657</v>
      </c>
      <c r="J11" s="28">
        <f t="shared" si="2"/>
        <v>0.91045335083016576</v>
      </c>
      <c r="K11" s="29">
        <f t="shared" si="3"/>
        <v>0.55178990959403984</v>
      </c>
    </row>
    <row r="12" spans="1:11" x14ac:dyDescent="0.3">
      <c r="A12" s="1" t="s">
        <v>17</v>
      </c>
      <c r="B12" s="25">
        <v>0.68500000000000016</v>
      </c>
      <c r="C12" s="25">
        <v>2.7</v>
      </c>
      <c r="D12" s="26">
        <f t="shared" si="0"/>
        <v>2.0150000000000001</v>
      </c>
      <c r="E12" s="14">
        <f t="shared" si="1"/>
        <v>2.941605839416058</v>
      </c>
      <c r="G12" s="27" t="s">
        <v>17</v>
      </c>
      <c r="H12" s="25">
        <v>2.7</v>
      </c>
      <c r="I12" s="25">
        <v>4.3444637132649033</v>
      </c>
      <c r="J12" s="28">
        <f t="shared" si="2"/>
        <v>1.6444637132649031</v>
      </c>
      <c r="K12" s="29">
        <f t="shared" si="3"/>
        <v>0.60906063454255666</v>
      </c>
    </row>
    <row r="13" spans="1:11" x14ac:dyDescent="0.3">
      <c r="A13" s="1" t="s">
        <v>18</v>
      </c>
      <c r="B13" s="25">
        <v>0.42700000000000005</v>
      </c>
      <c r="C13" s="25">
        <v>1.7250000000000001</v>
      </c>
      <c r="D13" s="26">
        <f t="shared" si="0"/>
        <v>1.298</v>
      </c>
      <c r="E13" s="14">
        <f t="shared" si="1"/>
        <v>3.0398126463700232</v>
      </c>
      <c r="G13" s="27" t="s">
        <v>18</v>
      </c>
      <c r="H13" s="25">
        <v>1.7250000000000001</v>
      </c>
      <c r="I13" s="25">
        <v>2.6948106788119626</v>
      </c>
      <c r="J13" s="28">
        <f t="shared" si="2"/>
        <v>0.96981067881196248</v>
      </c>
      <c r="K13" s="29">
        <f t="shared" si="3"/>
        <v>0.56220908916635504</v>
      </c>
    </row>
    <row r="14" spans="1:11" x14ac:dyDescent="0.3">
      <c r="A14" s="1" t="s">
        <v>20</v>
      </c>
      <c r="B14" s="25">
        <v>0.4</v>
      </c>
      <c r="C14" s="25">
        <v>1.58</v>
      </c>
      <c r="D14" s="26">
        <f t="shared" si="0"/>
        <v>1.1800000000000002</v>
      </c>
      <c r="E14" s="14">
        <f t="shared" si="1"/>
        <v>2.95</v>
      </c>
      <c r="G14" s="27" t="s">
        <v>20</v>
      </c>
      <c r="H14" s="25">
        <v>1.58</v>
      </c>
      <c r="I14" s="25">
        <v>2.4540176376419782</v>
      </c>
      <c r="J14" s="28">
        <f t="shared" si="2"/>
        <v>0.87401763764197815</v>
      </c>
      <c r="K14" s="29">
        <f t="shared" si="3"/>
        <v>0.55317572002656845</v>
      </c>
    </row>
    <row r="15" spans="1:11" x14ac:dyDescent="0.3">
      <c r="A15" s="1" t="s">
        <v>8</v>
      </c>
      <c r="B15" s="25">
        <v>0.55500000000000016</v>
      </c>
      <c r="C15" s="25">
        <v>5.6</v>
      </c>
      <c r="D15" s="26">
        <f t="shared" si="0"/>
        <v>5.0449999999999999</v>
      </c>
      <c r="E15" s="14">
        <f t="shared" si="1"/>
        <v>9.0900900900900865</v>
      </c>
      <c r="G15" s="27" t="s">
        <v>8</v>
      </c>
      <c r="H15" s="25">
        <v>5.6</v>
      </c>
      <c r="I15" s="25">
        <v>9.8530560647117031</v>
      </c>
      <c r="J15" s="28">
        <f t="shared" si="2"/>
        <v>4.2530560647117035</v>
      </c>
      <c r="K15" s="29">
        <f t="shared" si="3"/>
        <v>0.75947429726994709</v>
      </c>
    </row>
    <row r="16" spans="1:11" x14ac:dyDescent="0.3">
      <c r="A16" s="1" t="s">
        <v>19</v>
      </c>
      <c r="B16" s="25">
        <v>0.56800000000000006</v>
      </c>
      <c r="C16" s="25">
        <v>2.75</v>
      </c>
      <c r="D16" s="26">
        <f t="shared" si="0"/>
        <v>2.1819999999999999</v>
      </c>
      <c r="E16" s="14">
        <f t="shared" si="1"/>
        <v>3.8415492957746475</v>
      </c>
      <c r="G16" s="27" t="s">
        <v>19</v>
      </c>
      <c r="H16" s="25">
        <v>2.75</v>
      </c>
      <c r="I16" s="25">
        <v>4.3952606149581497</v>
      </c>
      <c r="J16" s="28">
        <f t="shared" si="2"/>
        <v>1.6452606149581497</v>
      </c>
      <c r="K16" s="29">
        <f t="shared" si="3"/>
        <v>0.59827658725750898</v>
      </c>
    </row>
    <row r="17" spans="1:11" x14ac:dyDescent="0.3">
      <c r="A17" s="1" t="s">
        <v>23</v>
      </c>
      <c r="B17" s="25">
        <v>0.38300000000000001</v>
      </c>
      <c r="C17" s="25">
        <v>1.67</v>
      </c>
      <c r="D17" s="26">
        <f t="shared" si="0"/>
        <v>1.2869999999999999</v>
      </c>
      <c r="E17" s="14">
        <f t="shared" si="1"/>
        <v>3.3603133159268928</v>
      </c>
      <c r="G17" s="27" t="s">
        <v>23</v>
      </c>
      <c r="H17" s="25">
        <v>1.67</v>
      </c>
      <c r="I17" s="25">
        <v>2.6472596345258119</v>
      </c>
      <c r="J17" s="28">
        <f t="shared" si="2"/>
        <v>0.97725963452581199</v>
      </c>
      <c r="K17" s="29">
        <f t="shared" si="3"/>
        <v>0.58518540989569579</v>
      </c>
    </row>
    <row r="18" spans="1:11" x14ac:dyDescent="0.3">
      <c r="A18" s="1" t="s">
        <v>16</v>
      </c>
      <c r="B18" s="25">
        <v>0.43</v>
      </c>
      <c r="C18" s="25">
        <v>3.3</v>
      </c>
      <c r="D18" s="26">
        <f t="shared" si="0"/>
        <v>2.8699999999999997</v>
      </c>
      <c r="E18" s="14">
        <f t="shared" si="1"/>
        <v>6.6744186046511622</v>
      </c>
      <c r="G18" s="27" t="s">
        <v>16</v>
      </c>
      <c r="H18" s="25">
        <v>3.3</v>
      </c>
      <c r="I18" s="25">
        <v>4.9255207214134886</v>
      </c>
      <c r="J18" s="28">
        <f t="shared" si="2"/>
        <v>1.6255207214134888</v>
      </c>
      <c r="K18" s="29">
        <f t="shared" si="3"/>
        <v>0.49258203679196633</v>
      </c>
    </row>
    <row r="19" spans="1:11" x14ac:dyDescent="0.3">
      <c r="A19" s="1" t="s">
        <v>12</v>
      </c>
      <c r="B19" s="25">
        <v>1</v>
      </c>
      <c r="C19" s="25">
        <v>5.5</v>
      </c>
      <c r="D19" s="26">
        <f t="shared" si="0"/>
        <v>4.5</v>
      </c>
      <c r="E19" s="14">
        <f t="shared" si="1"/>
        <v>4.5</v>
      </c>
      <c r="G19" s="27" t="s">
        <v>12</v>
      </c>
      <c r="H19" s="25">
        <v>5.5</v>
      </c>
      <c r="I19" s="25">
        <v>7.9646508547454582</v>
      </c>
      <c r="J19" s="28">
        <f t="shared" si="2"/>
        <v>2.4646508547454582</v>
      </c>
      <c r="K19" s="29">
        <f t="shared" si="3"/>
        <v>0.44811833722644695</v>
      </c>
    </row>
    <row r="20" spans="1:11" x14ac:dyDescent="0.3">
      <c r="A20" s="1" t="s">
        <v>27</v>
      </c>
      <c r="B20" s="25">
        <v>0.377</v>
      </c>
      <c r="C20" s="25">
        <v>1.5</v>
      </c>
      <c r="D20" s="26">
        <f t="shared" si="0"/>
        <v>1.123</v>
      </c>
      <c r="E20" s="14">
        <f t="shared" si="1"/>
        <v>2.9787798408488064</v>
      </c>
      <c r="G20" s="27" t="s">
        <v>27</v>
      </c>
      <c r="H20" s="25">
        <v>1.5</v>
      </c>
      <c r="I20" s="25">
        <v>2.2546737803502914</v>
      </c>
      <c r="J20" s="28">
        <f t="shared" si="2"/>
        <v>0.75467378035029142</v>
      </c>
      <c r="K20" s="29">
        <f t="shared" si="3"/>
        <v>0.50311585356686095</v>
      </c>
    </row>
    <row r="21" spans="1:11" x14ac:dyDescent="0.3">
      <c r="A21" s="1" t="s">
        <v>24</v>
      </c>
      <c r="B21" s="25">
        <v>0.625</v>
      </c>
      <c r="C21" s="25">
        <v>2.2999999999999998</v>
      </c>
      <c r="D21" s="26">
        <f t="shared" si="0"/>
        <v>1.6749999999999998</v>
      </c>
      <c r="E21" s="14">
        <f t="shared" si="1"/>
        <v>2.6799999999999997</v>
      </c>
      <c r="G21" s="27" t="s">
        <v>24</v>
      </c>
      <c r="H21" s="25">
        <v>2.2999999999999998</v>
      </c>
      <c r="I21" s="25">
        <v>3.3672917271611302</v>
      </c>
      <c r="J21" s="28">
        <f t="shared" si="2"/>
        <v>1.0672917271611304</v>
      </c>
      <c r="K21" s="29">
        <f t="shared" si="3"/>
        <v>0.46403988137440455</v>
      </c>
    </row>
    <row r="22" spans="1:11" x14ac:dyDescent="0.3">
      <c r="A22" s="1" t="s">
        <v>30</v>
      </c>
      <c r="B22" s="25">
        <v>0.312</v>
      </c>
      <c r="C22" s="25">
        <v>1.9</v>
      </c>
      <c r="D22" s="26">
        <f t="shared" si="0"/>
        <v>1.5879999999999999</v>
      </c>
      <c r="E22" s="14">
        <f t="shared" si="1"/>
        <v>5.0897435897435894</v>
      </c>
      <c r="G22" s="27" t="s">
        <v>30</v>
      </c>
      <c r="H22" s="25">
        <v>1.9</v>
      </c>
      <c r="I22" s="25">
        <v>3.1417107398625848</v>
      </c>
      <c r="J22" s="28">
        <f t="shared" si="2"/>
        <v>1.2417107398625848</v>
      </c>
      <c r="K22" s="29">
        <f t="shared" si="3"/>
        <v>0.65353196834872884</v>
      </c>
    </row>
    <row r="23" spans="1:11" x14ac:dyDescent="0.3">
      <c r="A23" s="1" t="s">
        <v>32</v>
      </c>
      <c r="B23" s="25">
        <v>0.36400000000000005</v>
      </c>
      <c r="C23" s="25">
        <v>1.55</v>
      </c>
      <c r="D23" s="26">
        <f t="shared" si="0"/>
        <v>1.1859999999999999</v>
      </c>
      <c r="E23" s="14">
        <f t="shared" si="1"/>
        <v>3.2582417582417578</v>
      </c>
      <c r="G23" s="27" t="s">
        <v>32</v>
      </c>
      <c r="H23" s="25">
        <v>1.55</v>
      </c>
      <c r="I23" s="25">
        <v>2.3698231665361362</v>
      </c>
      <c r="J23" s="28">
        <f t="shared" si="2"/>
        <v>0.81982316653613618</v>
      </c>
      <c r="K23" s="29">
        <f t="shared" si="3"/>
        <v>0.52891817195879753</v>
      </c>
    </row>
    <row r="24" spans="1:11" x14ac:dyDescent="0.3">
      <c r="A24" s="1" t="s">
        <v>33</v>
      </c>
      <c r="B24" s="25">
        <v>0.34</v>
      </c>
      <c r="C24" s="25">
        <v>1.5249999999999999</v>
      </c>
      <c r="D24" s="26">
        <f t="shared" si="0"/>
        <v>1.1849999999999998</v>
      </c>
      <c r="E24" s="14">
        <f t="shared" si="1"/>
        <v>3.485294117647058</v>
      </c>
      <c r="G24" s="27" t="s">
        <v>33</v>
      </c>
      <c r="H24" s="25">
        <v>1.5249999999999999</v>
      </c>
      <c r="I24" s="25">
        <v>2.3134523146478592</v>
      </c>
      <c r="J24" s="28">
        <f t="shared" si="2"/>
        <v>0.78845231464785925</v>
      </c>
      <c r="K24" s="29">
        <f t="shared" si="3"/>
        <v>0.51701791124449792</v>
      </c>
    </row>
    <row r="25" spans="1:11" x14ac:dyDescent="0.3">
      <c r="A25" s="1" t="s">
        <v>10</v>
      </c>
      <c r="B25" s="25">
        <v>1.1000000000000001</v>
      </c>
      <c r="C25" s="25">
        <v>5.8</v>
      </c>
      <c r="D25" s="26">
        <f t="shared" si="0"/>
        <v>4.6999999999999993</v>
      </c>
      <c r="E25" s="14">
        <f t="shared" si="1"/>
        <v>4.2727272727272716</v>
      </c>
      <c r="G25" s="27" t="s">
        <v>10</v>
      </c>
      <c r="H25" s="25">
        <v>5.8</v>
      </c>
      <c r="I25" s="25">
        <v>8.6143080603585975</v>
      </c>
      <c r="J25" s="28">
        <f t="shared" si="2"/>
        <v>2.8143080603585977</v>
      </c>
      <c r="K25" s="29">
        <f t="shared" si="3"/>
        <v>0.48522552764803412</v>
      </c>
    </row>
    <row r="26" spans="1:11" x14ac:dyDescent="0.3">
      <c r="A26" s="1" t="s">
        <v>34</v>
      </c>
      <c r="B26" s="25">
        <v>0.47500000000000003</v>
      </c>
      <c r="C26" s="25">
        <v>1.63</v>
      </c>
      <c r="D26" s="26">
        <f t="shared" si="0"/>
        <v>1.1549999999999998</v>
      </c>
      <c r="E26" s="14">
        <f t="shared" si="1"/>
        <v>2.4315789473684206</v>
      </c>
      <c r="G26" s="27" t="s">
        <v>34</v>
      </c>
      <c r="H26" s="25">
        <v>1.63</v>
      </c>
      <c r="I26" s="25">
        <v>2.5738791439063822</v>
      </c>
      <c r="J26" s="28">
        <f t="shared" si="2"/>
        <v>0.94387914390638228</v>
      </c>
      <c r="K26" s="29">
        <f t="shared" si="3"/>
        <v>0.57906695945176834</v>
      </c>
    </row>
    <row r="27" spans="1:11" x14ac:dyDescent="0.3">
      <c r="A27" s="1" t="s">
        <v>36</v>
      </c>
      <c r="B27" s="25">
        <v>0.47</v>
      </c>
      <c r="C27" s="25">
        <v>1.64</v>
      </c>
      <c r="D27" s="26">
        <f t="shared" si="0"/>
        <v>1.17</v>
      </c>
      <c r="E27" s="14">
        <f t="shared" si="1"/>
        <v>2.4893617021276597</v>
      </c>
      <c r="G27" s="27" t="s">
        <v>36</v>
      </c>
      <c r="H27" s="25">
        <v>1.64</v>
      </c>
      <c r="I27" s="25">
        <v>2.4250261414393322</v>
      </c>
      <c r="J27" s="28">
        <f t="shared" si="2"/>
        <v>0.78502614143933225</v>
      </c>
      <c r="K27" s="29">
        <f t="shared" si="3"/>
        <v>0.47867447648739775</v>
      </c>
    </row>
    <row r="28" spans="1:11" x14ac:dyDescent="0.3">
      <c r="A28" s="1" t="s">
        <v>21</v>
      </c>
      <c r="B28" s="25">
        <v>0.41800000000000004</v>
      </c>
      <c r="C28" s="25">
        <v>2.4500000000000002</v>
      </c>
      <c r="D28" s="26">
        <f t="shared" si="0"/>
        <v>2.032</v>
      </c>
      <c r="E28" s="14">
        <f t="shared" si="1"/>
        <v>4.8612440191387556</v>
      </c>
      <c r="G28" s="27" t="s">
        <v>21</v>
      </c>
      <c r="H28" s="25">
        <v>2.4500000000000002</v>
      </c>
      <c r="I28" s="25">
        <v>4.3564934447335606</v>
      </c>
      <c r="J28" s="28">
        <f t="shared" si="2"/>
        <v>1.9064934447335604</v>
      </c>
      <c r="K28" s="29">
        <f t="shared" si="3"/>
        <v>0.7781605896871675</v>
      </c>
    </row>
    <row r="29" spans="1:11" x14ac:dyDescent="0.3">
      <c r="A29" s="1" t="s">
        <v>31</v>
      </c>
      <c r="B29" s="25">
        <v>0.47400000000000003</v>
      </c>
      <c r="C29" s="25">
        <v>1.8</v>
      </c>
      <c r="D29" s="26">
        <f t="shared" si="0"/>
        <v>1.3260000000000001</v>
      </c>
      <c r="E29" s="14">
        <f t="shared" si="1"/>
        <v>2.7974683544303796</v>
      </c>
      <c r="G29" s="27" t="s">
        <v>31</v>
      </c>
      <c r="H29" s="25">
        <v>1.8</v>
      </c>
      <c r="I29" s="25">
        <v>2.826672420325048</v>
      </c>
      <c r="J29" s="28">
        <f t="shared" si="2"/>
        <v>1.0266724203250479</v>
      </c>
      <c r="K29" s="29">
        <f t="shared" si="3"/>
        <v>0.57037356684724883</v>
      </c>
    </row>
    <row r="30" spans="1:11" x14ac:dyDescent="0.3">
      <c r="A30" s="1" t="s">
        <v>26</v>
      </c>
      <c r="B30" s="25">
        <v>0.45700000000000002</v>
      </c>
      <c r="C30" s="25">
        <v>2.0499999999999998</v>
      </c>
      <c r="D30" s="26">
        <f t="shared" si="0"/>
        <v>1.5929999999999997</v>
      </c>
      <c r="E30" s="14">
        <f t="shared" si="1"/>
        <v>3.4857768052516405</v>
      </c>
      <c r="G30" s="27" t="s">
        <v>26</v>
      </c>
      <c r="H30" s="25">
        <v>2.0499999999999998</v>
      </c>
      <c r="I30" s="25">
        <v>3.1626463926729387</v>
      </c>
      <c r="J30" s="28">
        <f t="shared" si="2"/>
        <v>1.1126463926729389</v>
      </c>
      <c r="K30" s="29">
        <f t="shared" si="3"/>
        <v>0.54275433788923855</v>
      </c>
    </row>
    <row r="31" spans="1:11" x14ac:dyDescent="0.3">
      <c r="A31" s="1" t="s">
        <v>29</v>
      </c>
      <c r="B31" s="25">
        <v>0.52500000000000002</v>
      </c>
      <c r="C31" s="25">
        <v>2</v>
      </c>
      <c r="D31" s="26">
        <f t="shared" si="0"/>
        <v>1.4750000000000001</v>
      </c>
      <c r="E31" s="14">
        <f t="shared" si="1"/>
        <v>2.8095238095238098</v>
      </c>
      <c r="G31" s="27" t="s">
        <v>29</v>
      </c>
      <c r="H31" s="25">
        <v>2</v>
      </c>
      <c r="I31" s="25">
        <v>3.1002838997249627</v>
      </c>
      <c r="J31" s="28">
        <f t="shared" si="2"/>
        <v>1.1002838997249627</v>
      </c>
      <c r="K31" s="29">
        <f t="shared" si="3"/>
        <v>0.55014194986248133</v>
      </c>
    </row>
    <row r="32" spans="1:11" x14ac:dyDescent="0.3">
      <c r="A32" s="1" t="s">
        <v>28</v>
      </c>
      <c r="B32" s="25">
        <v>0.52700000000000002</v>
      </c>
      <c r="C32" s="25">
        <v>1.98</v>
      </c>
      <c r="D32" s="26">
        <f t="shared" si="0"/>
        <v>1.4529999999999998</v>
      </c>
      <c r="E32" s="14">
        <f t="shared" si="1"/>
        <v>2.7571157495256164</v>
      </c>
      <c r="G32" s="27" t="s">
        <v>28</v>
      </c>
      <c r="H32" s="25">
        <v>1.98</v>
      </c>
      <c r="I32" s="25">
        <v>3.0618753897021986</v>
      </c>
      <c r="J32" s="28">
        <f t="shared" si="2"/>
        <v>1.0818753897021987</v>
      </c>
      <c r="K32" s="29">
        <f t="shared" si="3"/>
        <v>0.54640171197080745</v>
      </c>
    </row>
    <row r="33" spans="1:11" x14ac:dyDescent="0.3">
      <c r="A33" s="1" t="s">
        <v>22</v>
      </c>
      <c r="B33" s="25">
        <v>0.40500000000000003</v>
      </c>
      <c r="C33" s="25">
        <v>2.4750000000000001</v>
      </c>
      <c r="D33" s="26">
        <f t="shared" si="0"/>
        <v>2.0700000000000003</v>
      </c>
      <c r="E33" s="14">
        <f t="shared" si="1"/>
        <v>5.1111111111111116</v>
      </c>
      <c r="G33" s="27" t="s">
        <v>22</v>
      </c>
      <c r="H33" s="25">
        <v>2.4750000000000001</v>
      </c>
      <c r="I33" s="25">
        <v>3.7178273533749526</v>
      </c>
      <c r="J33" s="28">
        <f t="shared" si="2"/>
        <v>1.2428273533749525</v>
      </c>
      <c r="K33" s="29">
        <f t="shared" si="3"/>
        <v>0.50215246601008179</v>
      </c>
    </row>
    <row r="34" spans="1:11" x14ac:dyDescent="0.3">
      <c r="A34" s="1" t="s">
        <v>35</v>
      </c>
      <c r="B34" s="25">
        <v>0.432</v>
      </c>
      <c r="C34" s="25">
        <v>1.75</v>
      </c>
      <c r="D34" s="26">
        <f t="shared" si="0"/>
        <v>1.3180000000000001</v>
      </c>
      <c r="E34" s="14">
        <f t="shared" si="1"/>
        <v>3.050925925925926</v>
      </c>
      <c r="G34" s="27" t="s">
        <v>35</v>
      </c>
      <c r="H34" s="25">
        <v>1.75</v>
      </c>
      <c r="I34" s="25">
        <v>2.7101768065271807</v>
      </c>
      <c r="J34" s="28">
        <f t="shared" si="2"/>
        <v>0.96017680652718074</v>
      </c>
      <c r="K34" s="29">
        <f t="shared" si="3"/>
        <v>0.54867246087267474</v>
      </c>
    </row>
    <row r="35" spans="1:11" x14ac:dyDescent="0.3">
      <c r="A35" s="1" t="s">
        <v>25</v>
      </c>
      <c r="B35" s="25">
        <v>0.39700000000000002</v>
      </c>
      <c r="C35" s="25">
        <v>1.9300000000000002</v>
      </c>
      <c r="D35" s="26">
        <f t="shared" si="0"/>
        <v>1.5330000000000001</v>
      </c>
      <c r="E35" s="14">
        <f t="shared" si="1"/>
        <v>3.8614609571788416</v>
      </c>
      <c r="G35" s="27" t="s">
        <v>25</v>
      </c>
      <c r="H35" s="25">
        <v>1.9300000000000002</v>
      </c>
      <c r="I35" s="25">
        <v>3.0788918146580433</v>
      </c>
      <c r="J35" s="28">
        <f t="shared" si="2"/>
        <v>1.1488918146580431</v>
      </c>
      <c r="K35" s="29">
        <f t="shared" si="3"/>
        <v>0.59528073298344197</v>
      </c>
    </row>
    <row r="36" spans="1:11" x14ac:dyDescent="0.3">
      <c r="E36" s="18"/>
      <c r="J36" s="13"/>
      <c r="K36" s="18"/>
    </row>
    <row r="38" spans="1:11" x14ac:dyDescent="0.3">
      <c r="A38" s="19" t="s">
        <v>37</v>
      </c>
      <c r="B38" s="30">
        <f>SUM(B6:B35)</f>
        <v>15.270999999999999</v>
      </c>
      <c r="C38" s="19">
        <f>SUM(C6:C36)</f>
        <v>74.41</v>
      </c>
      <c r="D38" s="30">
        <f>C38-B38</f>
        <v>59.138999999999996</v>
      </c>
      <c r="E38" s="21">
        <f>(C38-B38)/B38</f>
        <v>3.8726344050815271</v>
      </c>
      <c r="G38" s="19" t="s">
        <v>37</v>
      </c>
      <c r="H38" s="30">
        <f>SUM(H6:H35)</f>
        <v>74.41</v>
      </c>
      <c r="I38" s="30">
        <f>SUM(I6:I35)</f>
        <v>115.94607645371795</v>
      </c>
      <c r="J38" s="30">
        <f>SUM(J6:J35)</f>
        <v>41.536076453717932</v>
      </c>
      <c r="K38" s="21">
        <f>(I38-H38)/H38</f>
        <v>0.55820556986585079</v>
      </c>
    </row>
    <row r="39" spans="1:11" x14ac:dyDescent="0.3">
      <c r="A39" s="19" t="s">
        <v>38</v>
      </c>
      <c r="B39" s="31">
        <f>AVERAGE(B6:B35)</f>
        <v>0.50903333333333334</v>
      </c>
      <c r="C39" s="31">
        <f>AVERAGE(C6:C35)</f>
        <v>2.4803333333333333</v>
      </c>
      <c r="D39" s="31">
        <f>AVERAGE(D6:D35)</f>
        <v>1.9712999999999998</v>
      </c>
      <c r="E39" s="21">
        <f>(C39-B39)/B39</f>
        <v>3.8726344050815267</v>
      </c>
      <c r="G39" s="19" t="s">
        <v>38</v>
      </c>
      <c r="H39" s="31">
        <f>AVERAGE(H6:H35)</f>
        <v>2.4803333333333333</v>
      </c>
      <c r="I39" s="31">
        <f>AVERAGE(I6:I35)</f>
        <v>3.8648692151239317</v>
      </c>
      <c r="J39" s="31">
        <f>AVERAGE(J6:J35)</f>
        <v>1.3845358817905977</v>
      </c>
      <c r="K39" s="21">
        <f>(I39-H39)/H39</f>
        <v>0.55820556986585068</v>
      </c>
    </row>
    <row r="40" spans="1:11" x14ac:dyDescent="0.3">
      <c r="E40" s="18"/>
      <c r="J40" s="13"/>
      <c r="K40" s="18"/>
    </row>
    <row r="41" spans="1:11" s="2" customFormat="1" ht="18" x14ac:dyDescent="0.35">
      <c r="A41" s="96" t="s">
        <v>39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6.05" customHeight="1" x14ac:dyDescent="0.3">
      <c r="A42" s="97" t="s">
        <v>45</v>
      </c>
      <c r="B42" s="97"/>
      <c r="C42" s="97"/>
      <c r="D42" s="97"/>
      <c r="E42" s="97"/>
      <c r="G42" s="97" t="s">
        <v>46</v>
      </c>
      <c r="H42" s="97"/>
      <c r="I42" s="97"/>
      <c r="J42" s="97"/>
      <c r="K42" s="97"/>
    </row>
    <row r="43" spans="1:11" ht="31.2" x14ac:dyDescent="0.3">
      <c r="A43" s="1" t="s">
        <v>1</v>
      </c>
      <c r="B43" s="12" t="s">
        <v>52</v>
      </c>
      <c r="C43" s="12" t="s">
        <v>53</v>
      </c>
      <c r="D43" s="5" t="s">
        <v>54</v>
      </c>
      <c r="E43" s="6" t="s">
        <v>5</v>
      </c>
      <c r="G43" s="27" t="s">
        <v>1</v>
      </c>
      <c r="H43" s="27" t="s">
        <v>55</v>
      </c>
      <c r="I43" s="32" t="s">
        <v>56</v>
      </c>
      <c r="J43" s="33" t="s">
        <v>54</v>
      </c>
      <c r="K43" s="34" t="s">
        <v>5</v>
      </c>
    </row>
    <row r="44" spans="1:11" x14ac:dyDescent="0.3">
      <c r="A44" s="1" t="s">
        <v>7</v>
      </c>
      <c r="B44" s="1">
        <v>99</v>
      </c>
      <c r="C44" s="35">
        <v>199</v>
      </c>
      <c r="D44" s="13">
        <f t="shared" ref="D44:D73" si="4">C44-B44</f>
        <v>100</v>
      </c>
      <c r="E44" s="14">
        <f t="shared" ref="E44:E73" si="5">(C44-B44)/B44</f>
        <v>1.0101010101010102</v>
      </c>
      <c r="G44" s="27" t="s">
        <v>7</v>
      </c>
      <c r="H44" s="36">
        <v>199</v>
      </c>
      <c r="I44" s="36">
        <v>323.23799811985975</v>
      </c>
      <c r="J44" s="36">
        <f t="shared" ref="J44:J73" si="6">I44-H44</f>
        <v>124.23799811985975</v>
      </c>
      <c r="K44" s="37">
        <f t="shared" ref="K44:K73" si="7">(I44-H44)/H44</f>
        <v>0.62431154834100377</v>
      </c>
    </row>
    <row r="45" spans="1:11" x14ac:dyDescent="0.3">
      <c r="A45" s="1" t="s">
        <v>9</v>
      </c>
      <c r="B45" s="1">
        <v>143</v>
      </c>
      <c r="C45" s="35">
        <v>211</v>
      </c>
      <c r="D45" s="13">
        <f t="shared" si="4"/>
        <v>68</v>
      </c>
      <c r="E45" s="14">
        <f t="shared" si="5"/>
        <v>0.47552447552447552</v>
      </c>
      <c r="G45" s="27" t="s">
        <v>9</v>
      </c>
      <c r="H45" s="36">
        <v>211</v>
      </c>
      <c r="I45" s="36">
        <v>372.11927209209466</v>
      </c>
      <c r="J45" s="36">
        <f t="shared" si="6"/>
        <v>161.11927209209466</v>
      </c>
      <c r="K45" s="37">
        <f t="shared" si="7"/>
        <v>0.76359844593409787</v>
      </c>
    </row>
    <row r="46" spans="1:11" x14ac:dyDescent="0.3">
      <c r="A46" s="1" t="s">
        <v>11</v>
      </c>
      <c r="B46" s="1">
        <v>84</v>
      </c>
      <c r="C46" s="35">
        <v>212</v>
      </c>
      <c r="D46" s="13">
        <f t="shared" si="4"/>
        <v>128</v>
      </c>
      <c r="E46" s="14">
        <f t="shared" si="5"/>
        <v>1.5238095238095237</v>
      </c>
      <c r="G46" s="27" t="s">
        <v>11</v>
      </c>
      <c r="H46" s="36">
        <v>212</v>
      </c>
      <c r="I46" s="36">
        <v>399.53754437079238</v>
      </c>
      <c r="J46" s="36">
        <f t="shared" si="6"/>
        <v>187.53754437079238</v>
      </c>
      <c r="K46" s="37">
        <f t="shared" si="7"/>
        <v>0.88461105835279419</v>
      </c>
    </row>
    <row r="47" spans="1:11" x14ac:dyDescent="0.3">
      <c r="A47" s="1" t="s">
        <v>13</v>
      </c>
      <c r="B47" s="1">
        <v>93</v>
      </c>
      <c r="C47" s="35">
        <v>183</v>
      </c>
      <c r="D47" s="13">
        <f t="shared" si="4"/>
        <v>90</v>
      </c>
      <c r="E47" s="14">
        <f t="shared" si="5"/>
        <v>0.967741935483871</v>
      </c>
      <c r="G47" s="27" t="s">
        <v>13</v>
      </c>
      <c r="H47" s="36">
        <v>183</v>
      </c>
      <c r="I47" s="36">
        <v>314.00078597186814</v>
      </c>
      <c r="J47" s="36">
        <f t="shared" si="6"/>
        <v>131.00078597186814</v>
      </c>
      <c r="K47" s="37">
        <f t="shared" si="7"/>
        <v>0.71585128946376031</v>
      </c>
    </row>
    <row r="48" spans="1:11" x14ac:dyDescent="0.3">
      <c r="A48" s="1" t="s">
        <v>14</v>
      </c>
      <c r="B48" s="1">
        <v>162</v>
      </c>
      <c r="C48" s="35">
        <v>213</v>
      </c>
      <c r="D48" s="13">
        <f t="shared" si="4"/>
        <v>51</v>
      </c>
      <c r="E48" s="14">
        <f t="shared" si="5"/>
        <v>0.31481481481481483</v>
      </c>
      <c r="G48" s="27" t="s">
        <v>14</v>
      </c>
      <c r="H48" s="36">
        <v>213</v>
      </c>
      <c r="I48" s="36">
        <v>363.79053793640082</v>
      </c>
      <c r="J48" s="36">
        <f t="shared" si="6"/>
        <v>150.79053793640082</v>
      </c>
      <c r="K48" s="37">
        <f t="shared" si="7"/>
        <v>0.70793679782347807</v>
      </c>
    </row>
    <row r="49" spans="1:11" x14ac:dyDescent="0.3">
      <c r="A49" s="1" t="s">
        <v>15</v>
      </c>
      <c r="B49" s="1">
        <v>128</v>
      </c>
      <c r="C49" s="35">
        <v>211</v>
      </c>
      <c r="D49" s="13">
        <f t="shared" si="4"/>
        <v>83</v>
      </c>
      <c r="E49" s="14">
        <f t="shared" si="5"/>
        <v>0.6484375</v>
      </c>
      <c r="G49" s="27" t="s">
        <v>15</v>
      </c>
      <c r="H49" s="36">
        <v>211</v>
      </c>
      <c r="I49" s="36">
        <v>390.33818519706472</v>
      </c>
      <c r="J49" s="36">
        <f t="shared" si="6"/>
        <v>179.33818519706472</v>
      </c>
      <c r="K49" s="37">
        <f t="shared" si="7"/>
        <v>0.84994400567329254</v>
      </c>
    </row>
    <row r="50" spans="1:11" x14ac:dyDescent="0.3">
      <c r="A50" s="1" t="s">
        <v>17</v>
      </c>
      <c r="B50" s="1">
        <v>137</v>
      </c>
      <c r="C50" s="35">
        <v>231</v>
      </c>
      <c r="D50" s="13">
        <f t="shared" si="4"/>
        <v>94</v>
      </c>
      <c r="E50" s="14">
        <f t="shared" si="5"/>
        <v>0.68613138686131392</v>
      </c>
      <c r="G50" s="27" t="s">
        <v>17</v>
      </c>
      <c r="H50" s="36">
        <v>231</v>
      </c>
      <c r="I50" s="36">
        <v>330.62819185886417</v>
      </c>
      <c r="J50" s="36">
        <f t="shared" si="6"/>
        <v>99.62819185886417</v>
      </c>
      <c r="K50" s="37">
        <f t="shared" si="7"/>
        <v>0.43129087384789683</v>
      </c>
    </row>
    <row r="51" spans="1:11" x14ac:dyDescent="0.3">
      <c r="A51" s="1" t="s">
        <v>18</v>
      </c>
      <c r="B51" s="1">
        <v>110</v>
      </c>
      <c r="C51" s="35">
        <v>185</v>
      </c>
      <c r="D51" s="13">
        <f t="shared" si="4"/>
        <v>75</v>
      </c>
      <c r="E51" s="14">
        <f t="shared" si="5"/>
        <v>0.68181818181818177</v>
      </c>
      <c r="G51" s="27" t="s">
        <v>18</v>
      </c>
      <c r="H51" s="36">
        <v>185</v>
      </c>
      <c r="I51" s="36">
        <v>292.65617241295138</v>
      </c>
      <c r="J51" s="36">
        <f t="shared" si="6"/>
        <v>107.65617241295138</v>
      </c>
      <c r="K51" s="37">
        <f t="shared" si="7"/>
        <v>0.58192525628622371</v>
      </c>
    </row>
    <row r="52" spans="1:11" x14ac:dyDescent="0.3">
      <c r="A52" s="1" t="s">
        <v>20</v>
      </c>
      <c r="B52" s="1">
        <v>125</v>
      </c>
      <c r="C52" s="35">
        <v>192</v>
      </c>
      <c r="D52" s="13">
        <f t="shared" si="4"/>
        <v>67</v>
      </c>
      <c r="E52" s="14">
        <f t="shared" si="5"/>
        <v>0.53600000000000003</v>
      </c>
      <c r="G52" s="27" t="s">
        <v>20</v>
      </c>
      <c r="H52" s="36">
        <v>192</v>
      </c>
      <c r="I52" s="36">
        <v>290.98249643948759</v>
      </c>
      <c r="J52" s="36">
        <f t="shared" si="6"/>
        <v>98.982496439487591</v>
      </c>
      <c r="K52" s="37">
        <f t="shared" si="7"/>
        <v>0.51553383562233124</v>
      </c>
    </row>
    <row r="53" spans="1:11" x14ac:dyDescent="0.3">
      <c r="A53" s="1" t="s">
        <v>8</v>
      </c>
      <c r="B53" s="1">
        <v>127</v>
      </c>
      <c r="C53" s="35">
        <v>258</v>
      </c>
      <c r="D53" s="13">
        <f t="shared" si="4"/>
        <v>131</v>
      </c>
      <c r="E53" s="14">
        <f t="shared" si="5"/>
        <v>1.0314960629921259</v>
      </c>
      <c r="G53" s="27" t="s">
        <v>8</v>
      </c>
      <c r="H53" s="36">
        <v>258</v>
      </c>
      <c r="I53" s="36">
        <v>608.8170554154442</v>
      </c>
      <c r="J53" s="36">
        <f t="shared" si="6"/>
        <v>350.8170554154442</v>
      </c>
      <c r="K53" s="37">
        <f t="shared" si="7"/>
        <v>1.3597560287420318</v>
      </c>
    </row>
    <row r="54" spans="1:11" x14ac:dyDescent="0.3">
      <c r="A54" s="1" t="s">
        <v>19</v>
      </c>
      <c r="B54" s="1">
        <v>135</v>
      </c>
      <c r="C54" s="35">
        <v>223</v>
      </c>
      <c r="D54" s="13">
        <f t="shared" si="4"/>
        <v>88</v>
      </c>
      <c r="E54" s="14">
        <f t="shared" si="5"/>
        <v>0.6518518518518519</v>
      </c>
      <c r="G54" s="27" t="s">
        <v>19</v>
      </c>
      <c r="H54" s="36">
        <v>223</v>
      </c>
      <c r="I54" s="36">
        <v>425.26939916550589</v>
      </c>
      <c r="J54" s="36">
        <f t="shared" si="6"/>
        <v>202.26939916550589</v>
      </c>
      <c r="K54" s="37">
        <f t="shared" si="7"/>
        <v>0.90703766441930889</v>
      </c>
    </row>
    <row r="55" spans="1:11" x14ac:dyDescent="0.3">
      <c r="A55" s="1" t="s">
        <v>23</v>
      </c>
      <c r="B55" s="1">
        <v>98</v>
      </c>
      <c r="C55" s="35">
        <v>179</v>
      </c>
      <c r="D55" s="13">
        <f t="shared" si="4"/>
        <v>81</v>
      </c>
      <c r="E55" s="14">
        <f t="shared" si="5"/>
        <v>0.82653061224489799</v>
      </c>
      <c r="G55" s="27" t="s">
        <v>23</v>
      </c>
      <c r="H55" s="36">
        <v>179</v>
      </c>
      <c r="I55" s="36">
        <v>313.8000312783654</v>
      </c>
      <c r="J55" s="36">
        <f t="shared" si="6"/>
        <v>134.8000312783654</v>
      </c>
      <c r="K55" s="37">
        <f t="shared" si="7"/>
        <v>0.75307280043779545</v>
      </c>
    </row>
    <row r="56" spans="1:11" x14ac:dyDescent="0.3">
      <c r="A56" s="1" t="s">
        <v>16</v>
      </c>
      <c r="B56" s="1">
        <v>108</v>
      </c>
      <c r="C56" s="35">
        <v>219</v>
      </c>
      <c r="D56" s="13">
        <f t="shared" si="4"/>
        <v>111</v>
      </c>
      <c r="E56" s="14">
        <f t="shared" si="5"/>
        <v>1.0277777777777777</v>
      </c>
      <c r="G56" s="27" t="s">
        <v>16</v>
      </c>
      <c r="H56" s="36">
        <v>219</v>
      </c>
      <c r="I56" s="36">
        <v>389.54541218072626</v>
      </c>
      <c r="J56" s="36">
        <f t="shared" si="6"/>
        <v>170.54541218072626</v>
      </c>
      <c r="K56" s="37">
        <f t="shared" si="7"/>
        <v>0.77874617434121585</v>
      </c>
    </row>
    <row r="57" spans="1:11" x14ac:dyDescent="0.3">
      <c r="A57" s="1" t="s">
        <v>12</v>
      </c>
      <c r="B57" s="1">
        <v>197</v>
      </c>
      <c r="C57" s="35">
        <v>316</v>
      </c>
      <c r="D57" s="13">
        <f t="shared" si="4"/>
        <v>119</v>
      </c>
      <c r="E57" s="14">
        <f t="shared" si="5"/>
        <v>0.60406091370558379</v>
      </c>
      <c r="G57" s="27" t="s">
        <v>12</v>
      </c>
      <c r="H57" s="36">
        <v>316</v>
      </c>
      <c r="I57" s="36">
        <v>516.27199853794195</v>
      </c>
      <c r="J57" s="36">
        <f t="shared" si="6"/>
        <v>200.27199853794195</v>
      </c>
      <c r="K57" s="37">
        <f t="shared" si="7"/>
        <v>0.63377214727196818</v>
      </c>
    </row>
    <row r="58" spans="1:11" x14ac:dyDescent="0.3">
      <c r="A58" s="1" t="s">
        <v>27</v>
      </c>
      <c r="B58" s="1">
        <v>96</v>
      </c>
      <c r="C58" s="35">
        <v>186</v>
      </c>
      <c r="D58" s="13">
        <f t="shared" si="4"/>
        <v>90</v>
      </c>
      <c r="E58" s="14">
        <f t="shared" si="5"/>
        <v>0.9375</v>
      </c>
      <c r="G58" s="27" t="s">
        <v>27</v>
      </c>
      <c r="H58" s="36">
        <v>186</v>
      </c>
      <c r="I58" s="36">
        <v>302.74504634626601</v>
      </c>
      <c r="J58" s="36">
        <f t="shared" si="6"/>
        <v>116.74504634626601</v>
      </c>
      <c r="K58" s="37">
        <f t="shared" si="7"/>
        <v>0.62766153949605386</v>
      </c>
    </row>
    <row r="59" spans="1:11" x14ac:dyDescent="0.3">
      <c r="A59" s="1" t="s">
        <v>24</v>
      </c>
      <c r="B59" s="1">
        <v>150</v>
      </c>
      <c r="C59" s="35">
        <v>218</v>
      </c>
      <c r="D59" s="13">
        <f t="shared" si="4"/>
        <v>68</v>
      </c>
      <c r="E59" s="14">
        <f t="shared" si="5"/>
        <v>0.45333333333333331</v>
      </c>
      <c r="G59" s="27" t="s">
        <v>24</v>
      </c>
      <c r="H59" s="36">
        <v>218</v>
      </c>
      <c r="I59" s="36">
        <v>346.37583382289529</v>
      </c>
      <c r="J59" s="36">
        <f t="shared" si="6"/>
        <v>128.37583382289529</v>
      </c>
      <c r="K59" s="37">
        <f t="shared" si="7"/>
        <v>0.58887997166465733</v>
      </c>
    </row>
    <row r="60" spans="1:11" x14ac:dyDescent="0.3">
      <c r="A60" s="1" t="s">
        <v>30</v>
      </c>
      <c r="B60" s="1">
        <v>87</v>
      </c>
      <c r="C60" s="35">
        <v>212</v>
      </c>
      <c r="D60" s="13">
        <f t="shared" si="4"/>
        <v>125</v>
      </c>
      <c r="E60" s="14">
        <f t="shared" si="5"/>
        <v>1.4367816091954022</v>
      </c>
      <c r="G60" s="27" t="s">
        <v>30</v>
      </c>
      <c r="H60" s="36">
        <v>212</v>
      </c>
      <c r="I60" s="36">
        <v>289.21442762823534</v>
      </c>
      <c r="J60" s="36">
        <f t="shared" si="6"/>
        <v>77.214427628235342</v>
      </c>
      <c r="K60" s="37">
        <f t="shared" si="7"/>
        <v>0.36421899824639314</v>
      </c>
    </row>
    <row r="61" spans="1:11" x14ac:dyDescent="0.3">
      <c r="A61" s="1" t="s">
        <v>32</v>
      </c>
      <c r="B61" s="1">
        <v>96</v>
      </c>
      <c r="C61" s="35">
        <v>199</v>
      </c>
      <c r="D61" s="13">
        <f t="shared" si="4"/>
        <v>103</v>
      </c>
      <c r="E61" s="14">
        <f t="shared" si="5"/>
        <v>1.0729166666666667</v>
      </c>
      <c r="G61" s="27" t="s">
        <v>32</v>
      </c>
      <c r="H61" s="36">
        <v>199</v>
      </c>
      <c r="I61" s="36">
        <v>326.7965464247913</v>
      </c>
      <c r="J61" s="36">
        <f t="shared" si="6"/>
        <v>127.7965464247913</v>
      </c>
      <c r="K61" s="37">
        <f t="shared" si="7"/>
        <v>0.64219370062709202</v>
      </c>
    </row>
    <row r="62" spans="1:11" x14ac:dyDescent="0.3">
      <c r="A62" s="1" t="s">
        <v>33</v>
      </c>
      <c r="B62" s="1">
        <v>100</v>
      </c>
      <c r="C62" s="35">
        <v>181</v>
      </c>
      <c r="D62" s="13">
        <f t="shared" si="4"/>
        <v>81</v>
      </c>
      <c r="E62" s="14">
        <f t="shared" si="5"/>
        <v>0.81</v>
      </c>
      <c r="G62" s="27" t="s">
        <v>33</v>
      </c>
      <c r="H62" s="36">
        <v>181</v>
      </c>
      <c r="I62" s="36">
        <v>297.87812568978234</v>
      </c>
      <c r="J62" s="36">
        <f t="shared" si="6"/>
        <v>116.87812568978234</v>
      </c>
      <c r="K62" s="37">
        <f t="shared" si="7"/>
        <v>0.64573550104852118</v>
      </c>
    </row>
    <row r="63" spans="1:11" x14ac:dyDescent="0.3">
      <c r="A63" s="1" t="s">
        <v>10</v>
      </c>
      <c r="B63" s="1">
        <v>243</v>
      </c>
      <c r="C63" s="35">
        <v>298</v>
      </c>
      <c r="D63" s="13">
        <f t="shared" si="4"/>
        <v>55</v>
      </c>
      <c r="E63" s="14">
        <f t="shared" si="5"/>
        <v>0.22633744855967078</v>
      </c>
      <c r="G63" s="27" t="s">
        <v>10</v>
      </c>
      <c r="H63" s="36">
        <v>298</v>
      </c>
      <c r="I63" s="36">
        <v>539.58080896807417</v>
      </c>
      <c r="J63" s="36">
        <f t="shared" si="6"/>
        <v>241.58080896807417</v>
      </c>
      <c r="K63" s="37">
        <f t="shared" si="7"/>
        <v>0.81067385559756433</v>
      </c>
    </row>
    <row r="64" spans="1:11" x14ac:dyDescent="0.3">
      <c r="A64" s="1" t="s">
        <v>34</v>
      </c>
      <c r="B64" s="1">
        <v>127</v>
      </c>
      <c r="C64" s="35">
        <v>183</v>
      </c>
      <c r="D64" s="13">
        <f t="shared" si="4"/>
        <v>56</v>
      </c>
      <c r="E64" s="14">
        <f t="shared" si="5"/>
        <v>0.44094488188976377</v>
      </c>
      <c r="G64" s="27" t="s">
        <v>34</v>
      </c>
      <c r="H64" s="36">
        <v>183</v>
      </c>
      <c r="I64" s="36">
        <v>315.89567052705092</v>
      </c>
      <c r="J64" s="36">
        <f t="shared" si="6"/>
        <v>132.89567052705092</v>
      </c>
      <c r="K64" s="37">
        <f t="shared" si="7"/>
        <v>0.72620584987459524</v>
      </c>
    </row>
    <row r="65" spans="1:11" x14ac:dyDescent="0.3">
      <c r="A65" s="1" t="s">
        <v>36</v>
      </c>
      <c r="B65" s="1">
        <v>126</v>
      </c>
      <c r="C65" s="35">
        <v>188</v>
      </c>
      <c r="D65" s="13">
        <f t="shared" si="4"/>
        <v>62</v>
      </c>
      <c r="E65" s="14">
        <f t="shared" si="5"/>
        <v>0.49206349206349204</v>
      </c>
      <c r="G65" s="27" t="s">
        <v>36</v>
      </c>
      <c r="H65" s="36">
        <v>188</v>
      </c>
      <c r="I65" s="36">
        <v>277.2095263546156</v>
      </c>
      <c r="J65" s="36">
        <f t="shared" si="6"/>
        <v>89.209526354615605</v>
      </c>
      <c r="K65" s="37">
        <f t="shared" si="7"/>
        <v>0.47451875720540215</v>
      </c>
    </row>
    <row r="66" spans="1:11" x14ac:dyDescent="0.3">
      <c r="A66" s="1" t="s">
        <v>21</v>
      </c>
      <c r="B66" s="1">
        <v>107</v>
      </c>
      <c r="C66" s="35">
        <v>236</v>
      </c>
      <c r="D66" s="13">
        <f t="shared" si="4"/>
        <v>129</v>
      </c>
      <c r="E66" s="14">
        <f t="shared" si="5"/>
        <v>1.205607476635514</v>
      </c>
      <c r="G66" s="27" t="s">
        <v>21</v>
      </c>
      <c r="H66" s="36">
        <v>236</v>
      </c>
      <c r="I66" s="36">
        <v>350.70909090909089</v>
      </c>
      <c r="J66" s="36">
        <f t="shared" si="6"/>
        <v>114.70909090909089</v>
      </c>
      <c r="K66" s="37">
        <f t="shared" si="7"/>
        <v>0.48605546995377497</v>
      </c>
    </row>
    <row r="67" spans="1:11" x14ac:dyDescent="0.3">
      <c r="A67" s="1" t="s">
        <v>31</v>
      </c>
      <c r="B67" s="1">
        <v>121</v>
      </c>
      <c r="C67" s="35">
        <v>206</v>
      </c>
      <c r="D67" s="13">
        <f t="shared" si="4"/>
        <v>85</v>
      </c>
      <c r="E67" s="14">
        <f t="shared" si="5"/>
        <v>0.7024793388429752</v>
      </c>
      <c r="G67" s="27" t="s">
        <v>31</v>
      </c>
      <c r="H67" s="36">
        <v>206</v>
      </c>
      <c r="I67" s="36">
        <v>299.70078084650152</v>
      </c>
      <c r="J67" s="36">
        <f t="shared" si="6"/>
        <v>93.700780846501516</v>
      </c>
      <c r="K67" s="37">
        <f t="shared" si="7"/>
        <v>0.45485815944903646</v>
      </c>
    </row>
    <row r="68" spans="1:11" x14ac:dyDescent="0.3">
      <c r="A68" s="1" t="s">
        <v>26</v>
      </c>
      <c r="B68" s="1">
        <v>117</v>
      </c>
      <c r="C68" s="35">
        <v>201</v>
      </c>
      <c r="D68" s="13">
        <f t="shared" si="4"/>
        <v>84</v>
      </c>
      <c r="E68" s="14">
        <f t="shared" si="5"/>
        <v>0.71794871794871795</v>
      </c>
      <c r="G68" s="27" t="s">
        <v>26</v>
      </c>
      <c r="H68" s="36">
        <v>201</v>
      </c>
      <c r="I68" s="36">
        <v>320.80551716576031</v>
      </c>
      <c r="J68" s="36">
        <f t="shared" si="6"/>
        <v>119.80551716576031</v>
      </c>
      <c r="K68" s="37">
        <f t="shared" si="7"/>
        <v>0.59604734908338464</v>
      </c>
    </row>
    <row r="69" spans="1:11" x14ac:dyDescent="0.3">
      <c r="A69" s="1" t="s">
        <v>29</v>
      </c>
      <c r="B69" s="1">
        <v>96</v>
      </c>
      <c r="C69" s="35">
        <v>192</v>
      </c>
      <c r="D69" s="13">
        <f t="shared" si="4"/>
        <v>96</v>
      </c>
      <c r="E69" s="14">
        <f t="shared" si="5"/>
        <v>1</v>
      </c>
      <c r="G69" s="27" t="s">
        <v>29</v>
      </c>
      <c r="H69" s="36">
        <v>192</v>
      </c>
      <c r="I69" s="36">
        <v>365.62103020657003</v>
      </c>
      <c r="J69" s="36">
        <f t="shared" si="6"/>
        <v>173.62103020657003</v>
      </c>
      <c r="K69" s="37">
        <f t="shared" si="7"/>
        <v>0.90427619899255218</v>
      </c>
    </row>
    <row r="70" spans="1:11" x14ac:dyDescent="0.3">
      <c r="A70" s="1" t="s">
        <v>28</v>
      </c>
      <c r="B70" s="1">
        <v>135</v>
      </c>
      <c r="C70" s="35">
        <v>205</v>
      </c>
      <c r="D70" s="13">
        <f t="shared" si="4"/>
        <v>70</v>
      </c>
      <c r="E70" s="14">
        <f t="shared" si="5"/>
        <v>0.51851851851851849</v>
      </c>
      <c r="G70" s="27" t="s">
        <v>28</v>
      </c>
      <c r="H70" s="36">
        <v>205</v>
      </c>
      <c r="I70" s="36">
        <v>347.32437454276572</v>
      </c>
      <c r="J70" s="36">
        <f t="shared" si="6"/>
        <v>142.32437454276572</v>
      </c>
      <c r="K70" s="37">
        <f t="shared" si="7"/>
        <v>0.69426524167202797</v>
      </c>
    </row>
    <row r="71" spans="1:11" x14ac:dyDescent="0.3">
      <c r="A71" s="1" t="s">
        <v>22</v>
      </c>
      <c r="B71" s="1">
        <v>121</v>
      </c>
      <c r="C71" s="35">
        <v>194</v>
      </c>
      <c r="D71" s="13">
        <f t="shared" si="4"/>
        <v>73</v>
      </c>
      <c r="E71" s="14">
        <f t="shared" si="5"/>
        <v>0.60330578512396693</v>
      </c>
      <c r="G71" s="27" t="s">
        <v>22</v>
      </c>
      <c r="H71" s="36">
        <v>194</v>
      </c>
      <c r="I71" s="36">
        <v>346.80148913294369</v>
      </c>
      <c r="J71" s="36">
        <f t="shared" si="6"/>
        <v>152.80148913294369</v>
      </c>
      <c r="K71" s="37">
        <f t="shared" si="7"/>
        <v>0.78763654192239019</v>
      </c>
    </row>
    <row r="72" spans="1:11" x14ac:dyDescent="0.3">
      <c r="A72" s="1" t="s">
        <v>35</v>
      </c>
      <c r="B72" s="1">
        <v>111</v>
      </c>
      <c r="C72" s="35">
        <v>262</v>
      </c>
      <c r="D72" s="13">
        <f t="shared" si="4"/>
        <v>151</v>
      </c>
      <c r="E72" s="14">
        <f t="shared" si="5"/>
        <v>1.3603603603603605</v>
      </c>
      <c r="G72" s="27" t="s">
        <v>35</v>
      </c>
      <c r="H72" s="36">
        <v>262</v>
      </c>
      <c r="I72" s="36">
        <v>362.59314060002316</v>
      </c>
      <c r="J72" s="36">
        <f t="shared" si="6"/>
        <v>100.59314060002316</v>
      </c>
      <c r="K72" s="37">
        <f t="shared" si="7"/>
        <v>0.38394328473291284</v>
      </c>
    </row>
    <row r="73" spans="1:11" x14ac:dyDescent="0.3">
      <c r="A73" s="1" t="s">
        <v>25</v>
      </c>
      <c r="B73" s="1">
        <v>102</v>
      </c>
      <c r="C73" s="35">
        <v>213</v>
      </c>
      <c r="D73" s="13">
        <f t="shared" si="4"/>
        <v>111</v>
      </c>
      <c r="E73" s="14">
        <f t="shared" si="5"/>
        <v>1.088235294117647</v>
      </c>
      <c r="G73" s="27" t="s">
        <v>25</v>
      </c>
      <c r="H73" s="36">
        <v>213</v>
      </c>
      <c r="I73" s="36">
        <v>357.75811304623045</v>
      </c>
      <c r="J73" s="36">
        <f t="shared" si="6"/>
        <v>144.75811304623045</v>
      </c>
      <c r="K73" s="37">
        <f t="shared" si="7"/>
        <v>0.67961555420765474</v>
      </c>
    </row>
    <row r="75" spans="1:11" x14ac:dyDescent="0.3">
      <c r="B75" s="98"/>
      <c r="C75" s="98"/>
      <c r="D75" s="13"/>
      <c r="E75" s="18"/>
      <c r="H75" s="98"/>
      <c r="I75" s="98"/>
      <c r="J75" s="13"/>
      <c r="K75" s="18"/>
    </row>
    <row r="76" spans="1:11" x14ac:dyDescent="0.3">
      <c r="A76" s="19" t="s">
        <v>37</v>
      </c>
      <c r="B76" s="19">
        <f>SUM(B44:B73)</f>
        <v>3681</v>
      </c>
      <c r="C76" s="19">
        <f>SUM(C44:C73)</f>
        <v>6406</v>
      </c>
      <c r="D76" s="19">
        <f>SUM(D44:D73)</f>
        <v>2725</v>
      </c>
      <c r="E76" s="21">
        <f>(C76-B76)/B76</f>
        <v>0.74028796522684048</v>
      </c>
      <c r="G76" s="19" t="s">
        <v>37</v>
      </c>
      <c r="H76" s="19">
        <f>SUM(H44:H73)</f>
        <v>6406</v>
      </c>
      <c r="I76" s="19">
        <f>SUM(I44:I73)</f>
        <v>10778.004603188965</v>
      </c>
      <c r="J76" s="19">
        <f>SUM(J44:J73)</f>
        <v>4372.0046031889642</v>
      </c>
      <c r="K76" s="21">
        <f>(I76-H76)/H76</f>
        <v>0.68248588872759364</v>
      </c>
    </row>
    <row r="77" spans="1:11" x14ac:dyDescent="0.3">
      <c r="A77" s="19" t="s">
        <v>38</v>
      </c>
      <c r="B77" s="22">
        <f>AVERAGE(B44:B73)</f>
        <v>122.7</v>
      </c>
      <c r="C77" s="22">
        <f>AVERAGE(C44:C73)</f>
        <v>213.53333333333333</v>
      </c>
      <c r="D77" s="22">
        <f>AVERAGE(D44:D73)</f>
        <v>90.833333333333329</v>
      </c>
      <c r="E77" s="21">
        <f>(C77-B77)/B77</f>
        <v>0.74028796522684048</v>
      </c>
      <c r="G77" s="19" t="s">
        <v>38</v>
      </c>
      <c r="H77" s="22">
        <f>AVERAGE(H44:H73)</f>
        <v>213.53333333333333</v>
      </c>
      <c r="I77" s="22">
        <f>AVERAGE(I44:I73)</f>
        <v>359.26682010629884</v>
      </c>
      <c r="J77" s="22">
        <f>AVERAGE(J44:J73)</f>
        <v>145.73348677296548</v>
      </c>
      <c r="K77" s="21">
        <f>(I77-H77)/H77</f>
        <v>0.68248588872759375</v>
      </c>
    </row>
  </sheetData>
  <sheetProtection selectLockedCells="1" selectUnlockedCells="1"/>
  <autoFilter ref="A43:E73"/>
  <mergeCells count="9">
    <mergeCell ref="B75:C75"/>
    <mergeCell ref="H75:I75"/>
    <mergeCell ref="A1:K1"/>
    <mergeCell ref="A3:K3"/>
    <mergeCell ref="A4:E4"/>
    <mergeCell ref="G4:K4"/>
    <mergeCell ref="A41:K41"/>
    <mergeCell ref="A42:E42"/>
    <mergeCell ref="G42:K42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25" zoomScale="150" zoomScaleNormal="150" workbookViewId="0">
      <selection activeCell="J6" activeCellId="1" sqref="J77 J6"/>
    </sheetView>
  </sheetViews>
  <sheetFormatPr defaultRowHeight="15.6" x14ac:dyDescent="0.3"/>
  <cols>
    <col min="1" max="1" width="30.6640625" style="1" customWidth="1"/>
    <col min="2" max="3" width="6.6640625" style="1" customWidth="1"/>
    <col min="4" max="4" width="10.88671875" style="1" customWidth="1"/>
    <col min="5" max="5" width="11.44140625" style="1" customWidth="1"/>
    <col min="6" max="6" width="5.6640625" style="1" customWidth="1"/>
    <col min="7" max="7" width="29.5546875" style="1" customWidth="1"/>
    <col min="8" max="8" width="6.6640625" style="1" customWidth="1"/>
    <col min="9" max="9" width="7.5546875" style="1" customWidth="1"/>
    <col min="10" max="10" width="10.88671875" style="1" customWidth="1"/>
    <col min="11" max="11" width="11.44140625" style="1" customWidth="1"/>
    <col min="12" max="19" width="8.33203125" style="1" customWidth="1"/>
    <col min="20" max="16384" width="8.88671875" style="1"/>
  </cols>
  <sheetData>
    <row r="1" spans="1:11" ht="76.05" customHeight="1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3" spans="1:11" s="2" customFormat="1" ht="18" x14ac:dyDescent="0.35">
      <c r="A3" s="99" t="s">
        <v>44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6.05" customHeight="1" x14ac:dyDescent="0.3">
      <c r="A4" s="97" t="s">
        <v>45</v>
      </c>
      <c r="B4" s="97"/>
      <c r="C4" s="97"/>
      <c r="D4" s="97"/>
      <c r="E4" s="97"/>
      <c r="G4" s="97" t="s">
        <v>46</v>
      </c>
      <c r="H4" s="97"/>
      <c r="I4" s="97"/>
      <c r="J4" s="97"/>
      <c r="K4" s="97"/>
    </row>
    <row r="5" spans="1:11" x14ac:dyDescent="0.3">
      <c r="A5" s="1" t="s">
        <v>1</v>
      </c>
      <c r="B5" s="4" t="s">
        <v>2</v>
      </c>
      <c r="C5" s="4" t="s">
        <v>57</v>
      </c>
      <c r="D5" s="5" t="s">
        <v>4</v>
      </c>
      <c r="E5" s="6" t="s">
        <v>5</v>
      </c>
      <c r="G5" s="7" t="s">
        <v>1</v>
      </c>
      <c r="H5" s="8" t="s">
        <v>3</v>
      </c>
      <c r="I5" s="9" t="s">
        <v>6</v>
      </c>
      <c r="J5" s="10" t="s">
        <v>4</v>
      </c>
      <c r="K5" s="11" t="s">
        <v>5</v>
      </c>
    </row>
    <row r="6" spans="1:11" x14ac:dyDescent="0.3">
      <c r="A6" s="1" t="s">
        <v>7</v>
      </c>
      <c r="B6" s="12">
        <v>316</v>
      </c>
      <c r="C6" s="12">
        <v>1680</v>
      </c>
      <c r="D6" s="13">
        <f t="shared" ref="D6:D35" si="0">C6-B6</f>
        <v>1364</v>
      </c>
      <c r="E6" s="14">
        <f t="shared" ref="E6:E35" si="1">(C6-B6)/B6</f>
        <v>4.3164556962025316</v>
      </c>
      <c r="G6" s="7" t="s">
        <v>7</v>
      </c>
      <c r="H6" s="12">
        <v>1680</v>
      </c>
      <c r="I6" s="15">
        <v>2608.8273966705092</v>
      </c>
      <c r="J6" s="16">
        <f>I6-H6</f>
        <v>928.82739667050919</v>
      </c>
      <c r="K6" s="17">
        <f>(I6-H6)/H6</f>
        <v>0.55287345039911262</v>
      </c>
    </row>
    <row r="7" spans="1:11" x14ac:dyDescent="0.3">
      <c r="A7" s="1" t="s">
        <v>9</v>
      </c>
      <c r="B7" s="12">
        <v>730</v>
      </c>
      <c r="C7" s="12">
        <v>3550</v>
      </c>
      <c r="D7" s="13">
        <f t="shared" si="0"/>
        <v>2820</v>
      </c>
      <c r="E7" s="14">
        <f t="shared" si="1"/>
        <v>3.8630136986301369</v>
      </c>
      <c r="G7" s="7" t="s">
        <v>9</v>
      </c>
      <c r="H7" s="12">
        <v>3550</v>
      </c>
      <c r="I7" s="15">
        <v>5543.3782832559682</v>
      </c>
      <c r="J7" s="16">
        <f t="shared" ref="J7:J35" si="2">I7-H7</f>
        <v>1993.3782832559682</v>
      </c>
      <c r="K7" s="17">
        <f t="shared" ref="K7:K35" si="3">(I7-H7)/H7</f>
        <v>0.56151500936787835</v>
      </c>
    </row>
    <row r="8" spans="1:11" x14ac:dyDescent="0.3">
      <c r="A8" s="1" t="s">
        <v>11</v>
      </c>
      <c r="B8" s="12">
        <v>530</v>
      </c>
      <c r="C8" s="12">
        <v>3200</v>
      </c>
      <c r="D8" s="13">
        <f t="shared" si="0"/>
        <v>2670</v>
      </c>
      <c r="E8" s="14">
        <f t="shared" si="1"/>
        <v>5.0377358490566042</v>
      </c>
      <c r="G8" s="7" t="s">
        <v>11</v>
      </c>
      <c r="H8" s="12">
        <v>3200</v>
      </c>
      <c r="I8" s="15">
        <v>4751.6470611057903</v>
      </c>
      <c r="J8" s="16">
        <f t="shared" si="2"/>
        <v>1551.6470611057903</v>
      </c>
      <c r="K8" s="17">
        <f t="shared" si="3"/>
        <v>0.48488970659555947</v>
      </c>
    </row>
    <row r="9" spans="1:11" x14ac:dyDescent="0.3">
      <c r="A9" s="1" t="s">
        <v>13</v>
      </c>
      <c r="B9" s="12">
        <v>315</v>
      </c>
      <c r="C9" s="12">
        <v>1575</v>
      </c>
      <c r="D9" s="13">
        <f t="shared" si="0"/>
        <v>1260</v>
      </c>
      <c r="E9" s="14">
        <f t="shared" si="1"/>
        <v>4</v>
      </c>
      <c r="G9" s="7" t="s">
        <v>13</v>
      </c>
      <c r="H9" s="12">
        <v>1575</v>
      </c>
      <c r="I9" s="15">
        <v>2506.5106158955441</v>
      </c>
      <c r="J9" s="16">
        <f t="shared" si="2"/>
        <v>931.51061589554411</v>
      </c>
      <c r="K9" s="17">
        <f t="shared" si="3"/>
        <v>0.59143531167971053</v>
      </c>
    </row>
    <row r="10" spans="1:11" x14ac:dyDescent="0.3">
      <c r="A10" s="1" t="s">
        <v>14</v>
      </c>
      <c r="B10" s="12">
        <v>800</v>
      </c>
      <c r="C10" s="12">
        <v>3650</v>
      </c>
      <c r="D10" s="13">
        <f t="shared" si="0"/>
        <v>2850</v>
      </c>
      <c r="E10" s="14">
        <f t="shared" si="1"/>
        <v>3.5625</v>
      </c>
      <c r="G10" s="7" t="s">
        <v>14</v>
      </c>
      <c r="H10" s="12">
        <v>3650</v>
      </c>
      <c r="I10" s="15">
        <v>5621.1872299053121</v>
      </c>
      <c r="J10" s="16">
        <f t="shared" si="2"/>
        <v>1971.1872299053121</v>
      </c>
      <c r="K10" s="17">
        <f t="shared" si="3"/>
        <v>0.54005129586446909</v>
      </c>
    </row>
    <row r="11" spans="1:11" x14ac:dyDescent="0.3">
      <c r="A11" s="1" t="s">
        <v>15</v>
      </c>
      <c r="B11" s="12">
        <v>434</v>
      </c>
      <c r="C11" s="12">
        <v>1650</v>
      </c>
      <c r="D11" s="13">
        <f t="shared" si="0"/>
        <v>1216</v>
      </c>
      <c r="E11" s="14">
        <f t="shared" si="1"/>
        <v>2.8018433179723501</v>
      </c>
      <c r="G11" s="7" t="s">
        <v>15</v>
      </c>
      <c r="H11" s="12">
        <v>1650</v>
      </c>
      <c r="I11" s="15">
        <v>2560.4533508301656</v>
      </c>
      <c r="J11" s="16">
        <f t="shared" si="2"/>
        <v>910.45335083016562</v>
      </c>
      <c r="K11" s="17">
        <f t="shared" si="3"/>
        <v>0.55178990959403973</v>
      </c>
    </row>
    <row r="12" spans="1:11" x14ac:dyDescent="0.3">
      <c r="A12" s="1" t="s">
        <v>17</v>
      </c>
      <c r="B12" s="12">
        <v>685</v>
      </c>
      <c r="C12" s="12">
        <v>2700</v>
      </c>
      <c r="D12" s="13">
        <f t="shared" si="0"/>
        <v>2015</v>
      </c>
      <c r="E12" s="14">
        <f t="shared" si="1"/>
        <v>2.9416058394160585</v>
      </c>
      <c r="G12" s="7" t="s">
        <v>17</v>
      </c>
      <c r="H12" s="12">
        <v>2700</v>
      </c>
      <c r="I12" s="15">
        <v>4344.4637132649032</v>
      </c>
      <c r="J12" s="16">
        <f t="shared" si="2"/>
        <v>1644.4637132649032</v>
      </c>
      <c r="K12" s="17">
        <f t="shared" si="3"/>
        <v>0.60906063454255677</v>
      </c>
    </row>
    <row r="13" spans="1:11" x14ac:dyDescent="0.3">
      <c r="A13" s="1" t="s">
        <v>18</v>
      </c>
      <c r="B13" s="12">
        <v>427</v>
      </c>
      <c r="C13" s="12">
        <v>1725</v>
      </c>
      <c r="D13" s="13">
        <f t="shared" si="0"/>
        <v>1298</v>
      </c>
      <c r="E13" s="14">
        <f t="shared" si="1"/>
        <v>3.0398126463700232</v>
      </c>
      <c r="G13" s="7" t="s">
        <v>18</v>
      </c>
      <c r="H13" s="12">
        <v>1725</v>
      </c>
      <c r="I13" s="15">
        <v>2694.8106788119626</v>
      </c>
      <c r="J13" s="16">
        <f t="shared" si="2"/>
        <v>969.81067881196259</v>
      </c>
      <c r="K13" s="17">
        <f t="shared" si="3"/>
        <v>0.56220908916635515</v>
      </c>
    </row>
    <row r="14" spans="1:11" x14ac:dyDescent="0.3">
      <c r="A14" s="1" t="s">
        <v>20</v>
      </c>
      <c r="B14" s="12">
        <v>400</v>
      </c>
      <c r="C14" s="12">
        <v>1580</v>
      </c>
      <c r="D14" s="13">
        <f t="shared" si="0"/>
        <v>1180</v>
      </c>
      <c r="E14" s="14">
        <f t="shared" si="1"/>
        <v>2.95</v>
      </c>
      <c r="G14" s="7" t="s">
        <v>20</v>
      </c>
      <c r="H14" s="12">
        <v>1580</v>
      </c>
      <c r="I14" s="15">
        <v>2454.0176376419781</v>
      </c>
      <c r="J14" s="16">
        <f t="shared" si="2"/>
        <v>874.01763764197813</v>
      </c>
      <c r="K14" s="17">
        <f t="shared" si="3"/>
        <v>0.55317572002656845</v>
      </c>
    </row>
    <row r="15" spans="1:11" x14ac:dyDescent="0.3">
      <c r="A15" s="1" t="s">
        <v>8</v>
      </c>
      <c r="B15" s="12">
        <v>555</v>
      </c>
      <c r="C15" s="12">
        <v>5600</v>
      </c>
      <c r="D15" s="13">
        <f t="shared" si="0"/>
        <v>5045</v>
      </c>
      <c r="E15" s="14">
        <f t="shared" si="1"/>
        <v>9.0900900900900901</v>
      </c>
      <c r="G15" s="7" t="s">
        <v>8</v>
      </c>
      <c r="H15" s="12">
        <v>5600</v>
      </c>
      <c r="I15" s="15">
        <v>9853.0560647117036</v>
      </c>
      <c r="J15" s="16">
        <f t="shared" si="2"/>
        <v>4253.0560647117036</v>
      </c>
      <c r="K15" s="17">
        <f t="shared" si="3"/>
        <v>0.75947429726994709</v>
      </c>
    </row>
    <row r="16" spans="1:11" x14ac:dyDescent="0.3">
      <c r="A16" s="1" t="s">
        <v>19</v>
      </c>
      <c r="B16" s="12">
        <v>568</v>
      </c>
      <c r="C16" s="12">
        <v>2750</v>
      </c>
      <c r="D16" s="13">
        <f t="shared" si="0"/>
        <v>2182</v>
      </c>
      <c r="E16" s="14">
        <f t="shared" si="1"/>
        <v>3.841549295774648</v>
      </c>
      <c r="G16" s="7" t="s">
        <v>19</v>
      </c>
      <c r="H16" s="12">
        <v>2750</v>
      </c>
      <c r="I16" s="15">
        <v>4395.2606149581497</v>
      </c>
      <c r="J16" s="16">
        <f t="shared" si="2"/>
        <v>1645.2606149581497</v>
      </c>
      <c r="K16" s="17">
        <f t="shared" si="3"/>
        <v>0.59827658725750898</v>
      </c>
    </row>
    <row r="17" spans="1:11" x14ac:dyDescent="0.3">
      <c r="A17" s="1" t="s">
        <v>23</v>
      </c>
      <c r="B17" s="12">
        <v>383</v>
      </c>
      <c r="C17" s="12">
        <v>1670</v>
      </c>
      <c r="D17" s="13">
        <f t="shared" si="0"/>
        <v>1287</v>
      </c>
      <c r="E17" s="14">
        <f t="shared" si="1"/>
        <v>3.3603133159268928</v>
      </c>
      <c r="G17" s="7" t="s">
        <v>23</v>
      </c>
      <c r="H17" s="12">
        <v>1670</v>
      </c>
      <c r="I17" s="15">
        <v>2647.2596345258121</v>
      </c>
      <c r="J17" s="16">
        <f t="shared" si="2"/>
        <v>977.25963452581209</v>
      </c>
      <c r="K17" s="17">
        <f t="shared" si="3"/>
        <v>0.5851854098956959</v>
      </c>
    </row>
    <row r="18" spans="1:11" x14ac:dyDescent="0.3">
      <c r="A18" s="1" t="s">
        <v>16</v>
      </c>
      <c r="B18" s="12">
        <v>430</v>
      </c>
      <c r="C18" s="12">
        <v>3300</v>
      </c>
      <c r="D18" s="13">
        <f t="shared" si="0"/>
        <v>2870</v>
      </c>
      <c r="E18" s="14">
        <f t="shared" si="1"/>
        <v>6.6744186046511631</v>
      </c>
      <c r="G18" s="7" t="s">
        <v>16</v>
      </c>
      <c r="H18" s="12">
        <v>3300</v>
      </c>
      <c r="I18" s="15">
        <v>4925.5207214134889</v>
      </c>
      <c r="J18" s="16">
        <f t="shared" si="2"/>
        <v>1625.5207214134889</v>
      </c>
      <c r="K18" s="17">
        <f t="shared" si="3"/>
        <v>0.49258203679196633</v>
      </c>
    </row>
    <row r="19" spans="1:11" x14ac:dyDescent="0.3">
      <c r="A19" s="1" t="s">
        <v>12</v>
      </c>
      <c r="B19" s="12">
        <v>1000</v>
      </c>
      <c r="C19" s="12">
        <v>5500</v>
      </c>
      <c r="D19" s="13">
        <f t="shared" si="0"/>
        <v>4500</v>
      </c>
      <c r="E19" s="14">
        <f t="shared" si="1"/>
        <v>4.5</v>
      </c>
      <c r="G19" s="7" t="s">
        <v>12</v>
      </c>
      <c r="H19" s="12">
        <v>5500</v>
      </c>
      <c r="I19" s="15">
        <v>7964.6508547454578</v>
      </c>
      <c r="J19" s="16">
        <f t="shared" si="2"/>
        <v>2464.6508547454578</v>
      </c>
      <c r="K19" s="17">
        <f t="shared" si="3"/>
        <v>0.44811833722644684</v>
      </c>
    </row>
    <row r="20" spans="1:11" x14ac:dyDescent="0.3">
      <c r="A20" s="1" t="s">
        <v>27</v>
      </c>
      <c r="B20" s="12">
        <v>377</v>
      </c>
      <c r="C20" s="12">
        <v>1500</v>
      </c>
      <c r="D20" s="13">
        <f t="shared" si="0"/>
        <v>1123</v>
      </c>
      <c r="E20" s="14">
        <f t="shared" si="1"/>
        <v>2.9787798408488064</v>
      </c>
      <c r="G20" s="7" t="s">
        <v>27</v>
      </c>
      <c r="H20" s="12">
        <v>1500</v>
      </c>
      <c r="I20" s="15">
        <v>2254.6737803502915</v>
      </c>
      <c r="J20" s="16">
        <f t="shared" si="2"/>
        <v>754.67378035029151</v>
      </c>
      <c r="K20" s="17">
        <f t="shared" si="3"/>
        <v>0.50311585356686106</v>
      </c>
    </row>
    <row r="21" spans="1:11" x14ac:dyDescent="0.3">
      <c r="A21" s="1" t="s">
        <v>24</v>
      </c>
      <c r="B21" s="12">
        <v>625</v>
      </c>
      <c r="C21" s="12">
        <v>2300</v>
      </c>
      <c r="D21" s="13">
        <f t="shared" si="0"/>
        <v>1675</v>
      </c>
      <c r="E21" s="14">
        <f t="shared" si="1"/>
        <v>2.68</v>
      </c>
      <c r="G21" s="7" t="s">
        <v>24</v>
      </c>
      <c r="H21" s="12">
        <v>2300</v>
      </c>
      <c r="I21" s="15">
        <v>3367.2917271611304</v>
      </c>
      <c r="J21" s="16">
        <f t="shared" si="2"/>
        <v>1067.2917271611304</v>
      </c>
      <c r="K21" s="17">
        <f t="shared" si="3"/>
        <v>0.46403988137440455</v>
      </c>
    </row>
    <row r="22" spans="1:11" x14ac:dyDescent="0.3">
      <c r="A22" s="1" t="s">
        <v>30</v>
      </c>
      <c r="B22" s="12">
        <v>312</v>
      </c>
      <c r="C22" s="12">
        <v>1900</v>
      </c>
      <c r="D22" s="13">
        <f t="shared" si="0"/>
        <v>1588</v>
      </c>
      <c r="E22" s="14">
        <f t="shared" si="1"/>
        <v>5.0897435897435894</v>
      </c>
      <c r="G22" s="7" t="s">
        <v>30</v>
      </c>
      <c r="H22" s="12">
        <v>1900</v>
      </c>
      <c r="I22" s="15">
        <v>3141.7107398625849</v>
      </c>
      <c r="J22" s="16">
        <f t="shared" si="2"/>
        <v>1241.7107398625849</v>
      </c>
      <c r="K22" s="17">
        <f t="shared" si="3"/>
        <v>0.65353196834872884</v>
      </c>
    </row>
    <row r="23" spans="1:11" x14ac:dyDescent="0.3">
      <c r="A23" s="1" t="s">
        <v>32</v>
      </c>
      <c r="B23" s="12">
        <v>364</v>
      </c>
      <c r="C23" s="12">
        <v>1550</v>
      </c>
      <c r="D23" s="13">
        <f t="shared" si="0"/>
        <v>1186</v>
      </c>
      <c r="E23" s="14">
        <f t="shared" si="1"/>
        <v>3.2582417582417582</v>
      </c>
      <c r="G23" s="7" t="s">
        <v>32</v>
      </c>
      <c r="H23" s="12">
        <v>1550</v>
      </c>
      <c r="I23" s="15">
        <v>2369.8231665361363</v>
      </c>
      <c r="J23" s="16">
        <f t="shared" si="2"/>
        <v>819.82316653613634</v>
      </c>
      <c r="K23" s="17">
        <f t="shared" si="3"/>
        <v>0.52891817195879764</v>
      </c>
    </row>
    <row r="24" spans="1:11" x14ac:dyDescent="0.3">
      <c r="A24" s="1" t="s">
        <v>33</v>
      </c>
      <c r="B24" s="12">
        <v>340</v>
      </c>
      <c r="C24" s="12">
        <v>1525</v>
      </c>
      <c r="D24" s="13">
        <f t="shared" si="0"/>
        <v>1185</v>
      </c>
      <c r="E24" s="14">
        <f t="shared" si="1"/>
        <v>3.4852941176470589</v>
      </c>
      <c r="G24" s="7" t="s">
        <v>33</v>
      </c>
      <c r="H24" s="12">
        <v>1525</v>
      </c>
      <c r="I24" s="15">
        <v>2313.4523146478591</v>
      </c>
      <c r="J24" s="16">
        <f t="shared" si="2"/>
        <v>788.45231464785911</v>
      </c>
      <c r="K24" s="17">
        <f t="shared" si="3"/>
        <v>0.51701791124449781</v>
      </c>
    </row>
    <row r="25" spans="1:11" x14ac:dyDescent="0.3">
      <c r="A25" s="1" t="s">
        <v>10</v>
      </c>
      <c r="B25" s="12">
        <v>1100</v>
      </c>
      <c r="C25" s="12">
        <v>5800</v>
      </c>
      <c r="D25" s="13">
        <f t="shared" si="0"/>
        <v>4700</v>
      </c>
      <c r="E25" s="14">
        <f t="shared" si="1"/>
        <v>4.2727272727272725</v>
      </c>
      <c r="G25" s="7" t="s">
        <v>10</v>
      </c>
      <c r="H25" s="12">
        <v>5800</v>
      </c>
      <c r="I25" s="15">
        <v>8614.3080603585968</v>
      </c>
      <c r="J25" s="16">
        <f t="shared" si="2"/>
        <v>2814.3080603585968</v>
      </c>
      <c r="K25" s="17">
        <f t="shared" si="3"/>
        <v>0.48522552764803395</v>
      </c>
    </row>
    <row r="26" spans="1:11" x14ac:dyDescent="0.3">
      <c r="A26" s="1" t="s">
        <v>34</v>
      </c>
      <c r="B26" s="12">
        <v>475</v>
      </c>
      <c r="C26" s="12">
        <v>1630</v>
      </c>
      <c r="D26" s="13">
        <f t="shared" si="0"/>
        <v>1155</v>
      </c>
      <c r="E26" s="14">
        <f t="shared" si="1"/>
        <v>2.4315789473684211</v>
      </c>
      <c r="G26" s="7" t="s">
        <v>34</v>
      </c>
      <c r="H26" s="12">
        <v>1630</v>
      </c>
      <c r="I26" s="15">
        <v>2573.8791439063821</v>
      </c>
      <c r="J26" s="16">
        <f t="shared" si="2"/>
        <v>943.87914390638207</v>
      </c>
      <c r="K26" s="17">
        <f t="shared" si="3"/>
        <v>0.57906695945176812</v>
      </c>
    </row>
    <row r="27" spans="1:11" x14ac:dyDescent="0.3">
      <c r="A27" s="1" t="s">
        <v>36</v>
      </c>
      <c r="B27" s="12">
        <v>470</v>
      </c>
      <c r="C27" s="12">
        <v>1640</v>
      </c>
      <c r="D27" s="13">
        <f t="shared" si="0"/>
        <v>1170</v>
      </c>
      <c r="E27" s="14">
        <f t="shared" si="1"/>
        <v>2.4893617021276597</v>
      </c>
      <c r="G27" s="7" t="s">
        <v>36</v>
      </c>
      <c r="H27" s="12">
        <v>1640</v>
      </c>
      <c r="I27" s="15">
        <v>2425.0261414393322</v>
      </c>
      <c r="J27" s="16">
        <f t="shared" si="2"/>
        <v>785.02614143933215</v>
      </c>
      <c r="K27" s="17">
        <f t="shared" si="3"/>
        <v>0.47867447648739764</v>
      </c>
    </row>
    <row r="28" spans="1:11" x14ac:dyDescent="0.3">
      <c r="A28" s="1" t="s">
        <v>21</v>
      </c>
      <c r="B28" s="12">
        <v>418</v>
      </c>
      <c r="C28" s="12">
        <v>2450</v>
      </c>
      <c r="D28" s="13">
        <f t="shared" si="0"/>
        <v>2032</v>
      </c>
      <c r="E28" s="14">
        <f t="shared" si="1"/>
        <v>4.8612440191387556</v>
      </c>
      <c r="G28" s="7" t="s">
        <v>21</v>
      </c>
      <c r="H28" s="12">
        <v>2450</v>
      </c>
      <c r="I28" s="15">
        <v>4356.4934447335609</v>
      </c>
      <c r="J28" s="16">
        <f t="shared" si="2"/>
        <v>1906.4934447335609</v>
      </c>
      <c r="K28" s="17">
        <f t="shared" si="3"/>
        <v>0.77816058968716773</v>
      </c>
    </row>
    <row r="29" spans="1:11" x14ac:dyDescent="0.3">
      <c r="A29" s="1" t="s">
        <v>31</v>
      </c>
      <c r="B29" s="12">
        <v>474</v>
      </c>
      <c r="C29" s="12">
        <v>1800</v>
      </c>
      <c r="D29" s="13">
        <f t="shared" si="0"/>
        <v>1326</v>
      </c>
      <c r="E29" s="14">
        <f t="shared" si="1"/>
        <v>2.7974683544303796</v>
      </c>
      <c r="G29" s="7" t="s">
        <v>31</v>
      </c>
      <c r="H29" s="12">
        <v>1800</v>
      </c>
      <c r="I29" s="15">
        <v>2826.6724203250478</v>
      </c>
      <c r="J29" s="16">
        <f t="shared" si="2"/>
        <v>1026.6724203250478</v>
      </c>
      <c r="K29" s="17">
        <f t="shared" si="3"/>
        <v>0.57037356684724883</v>
      </c>
    </row>
    <row r="30" spans="1:11" x14ac:dyDescent="0.3">
      <c r="A30" s="1" t="s">
        <v>26</v>
      </c>
      <c r="B30" s="12">
        <v>457</v>
      </c>
      <c r="C30" s="12">
        <v>2050</v>
      </c>
      <c r="D30" s="13">
        <f t="shared" si="0"/>
        <v>1593</v>
      </c>
      <c r="E30" s="14">
        <f t="shared" si="1"/>
        <v>3.4857768052516414</v>
      </c>
      <c r="G30" s="7" t="s">
        <v>26</v>
      </c>
      <c r="H30" s="12">
        <v>2050</v>
      </c>
      <c r="I30" s="15">
        <v>3162.6463926729389</v>
      </c>
      <c r="J30" s="16">
        <f t="shared" si="2"/>
        <v>1112.6463926729389</v>
      </c>
      <c r="K30" s="17">
        <f t="shared" si="3"/>
        <v>0.54275433788923844</v>
      </c>
    </row>
    <row r="31" spans="1:11" x14ac:dyDescent="0.3">
      <c r="A31" s="1" t="s">
        <v>29</v>
      </c>
      <c r="B31" s="12">
        <v>525</v>
      </c>
      <c r="C31" s="12">
        <v>2000</v>
      </c>
      <c r="D31" s="13">
        <f t="shared" si="0"/>
        <v>1475</v>
      </c>
      <c r="E31" s="14">
        <f t="shared" si="1"/>
        <v>2.8095238095238093</v>
      </c>
      <c r="G31" s="7" t="s">
        <v>29</v>
      </c>
      <c r="H31" s="12">
        <v>2000</v>
      </c>
      <c r="I31" s="15">
        <v>3100.2838997249628</v>
      </c>
      <c r="J31" s="16">
        <f t="shared" si="2"/>
        <v>1100.2838997249628</v>
      </c>
      <c r="K31" s="17">
        <f t="shared" si="3"/>
        <v>0.55014194986248144</v>
      </c>
    </row>
    <row r="32" spans="1:11" x14ac:dyDescent="0.3">
      <c r="A32" s="1" t="s">
        <v>28</v>
      </c>
      <c r="B32" s="12">
        <v>527</v>
      </c>
      <c r="C32" s="12">
        <v>1980</v>
      </c>
      <c r="D32" s="13">
        <f t="shared" si="0"/>
        <v>1453</v>
      </c>
      <c r="E32" s="14">
        <f t="shared" si="1"/>
        <v>2.7571157495256169</v>
      </c>
      <c r="G32" s="7" t="s">
        <v>28</v>
      </c>
      <c r="H32" s="12">
        <v>1980</v>
      </c>
      <c r="I32" s="15">
        <v>3061.8753897021988</v>
      </c>
      <c r="J32" s="16">
        <f t="shared" si="2"/>
        <v>1081.8753897021988</v>
      </c>
      <c r="K32" s="17">
        <f t="shared" si="3"/>
        <v>0.54640171197080745</v>
      </c>
    </row>
    <row r="33" spans="1:11" x14ac:dyDescent="0.3">
      <c r="A33" s="1" t="s">
        <v>22</v>
      </c>
      <c r="B33" s="12">
        <v>405</v>
      </c>
      <c r="C33" s="12">
        <v>2475</v>
      </c>
      <c r="D33" s="13">
        <f t="shared" si="0"/>
        <v>2070</v>
      </c>
      <c r="E33" s="14">
        <f t="shared" si="1"/>
        <v>5.1111111111111107</v>
      </c>
      <c r="G33" s="7" t="s">
        <v>22</v>
      </c>
      <c r="H33" s="12">
        <v>2475</v>
      </c>
      <c r="I33" s="15">
        <v>3717.8273533749525</v>
      </c>
      <c r="J33" s="16">
        <f t="shared" si="2"/>
        <v>1242.8273533749525</v>
      </c>
      <c r="K33" s="17">
        <f t="shared" si="3"/>
        <v>0.50215246601008179</v>
      </c>
    </row>
    <row r="34" spans="1:11" x14ac:dyDescent="0.3">
      <c r="A34" s="1" t="s">
        <v>35</v>
      </c>
      <c r="B34" s="12">
        <v>432</v>
      </c>
      <c r="C34" s="12">
        <v>1750</v>
      </c>
      <c r="D34" s="13">
        <f t="shared" si="0"/>
        <v>1318</v>
      </c>
      <c r="E34" s="14">
        <f t="shared" si="1"/>
        <v>3.050925925925926</v>
      </c>
      <c r="G34" s="7" t="s">
        <v>35</v>
      </c>
      <c r="H34" s="12">
        <v>1750</v>
      </c>
      <c r="I34" s="15">
        <v>2710.1768065271808</v>
      </c>
      <c r="J34" s="16">
        <f t="shared" si="2"/>
        <v>960.17680652718082</v>
      </c>
      <c r="K34" s="17">
        <f t="shared" si="3"/>
        <v>0.54867246087267474</v>
      </c>
    </row>
    <row r="35" spans="1:11" x14ac:dyDescent="0.3">
      <c r="A35" s="1" t="s">
        <v>25</v>
      </c>
      <c r="B35" s="12">
        <v>397</v>
      </c>
      <c r="C35" s="12">
        <v>1925</v>
      </c>
      <c r="D35" s="13">
        <f t="shared" si="0"/>
        <v>1528</v>
      </c>
      <c r="E35" s="14">
        <f t="shared" si="1"/>
        <v>3.8488664987405543</v>
      </c>
      <c r="G35" s="7" t="s">
        <v>25</v>
      </c>
      <c r="H35" s="12">
        <v>1925</v>
      </c>
      <c r="I35" s="15">
        <v>3078.8918146580431</v>
      </c>
      <c r="J35" s="16">
        <f t="shared" si="2"/>
        <v>1153.8918146580431</v>
      </c>
      <c r="K35" s="17">
        <f t="shared" si="3"/>
        <v>0.59942431930287954</v>
      </c>
    </row>
    <row r="36" spans="1:11" x14ac:dyDescent="0.3">
      <c r="E36" s="18"/>
      <c r="J36" s="13"/>
      <c r="K36" s="18"/>
    </row>
    <row r="38" spans="1:11" x14ac:dyDescent="0.3">
      <c r="A38" s="19" t="s">
        <v>37</v>
      </c>
      <c r="B38" s="19">
        <f>SUM(B6:B36)</f>
        <v>15271</v>
      </c>
      <c r="C38" s="19">
        <f>SUM(C6:C36)</f>
        <v>74405</v>
      </c>
      <c r="D38" s="20" t="e">
        <f>#N/A</f>
        <v>#N/A</v>
      </c>
      <c r="E38" s="21">
        <f>(C38-B38)/B38</f>
        <v>3.8723069870997313</v>
      </c>
      <c r="G38" s="19" t="s">
        <v>37</v>
      </c>
      <c r="H38" s="19" t="e">
        <f>#N/A</f>
        <v>#N/A</v>
      </c>
      <c r="I38" s="19">
        <f>SUM(I6:I36)</f>
        <v>115946.07645371791</v>
      </c>
      <c r="J38" s="20" t="e">
        <f>#N/A</f>
        <v>#N/A</v>
      </c>
      <c r="K38" s="21" t="e">
        <f>(I38-H38)/H38</f>
        <v>#N/A</v>
      </c>
    </row>
    <row r="39" spans="1:11" x14ac:dyDescent="0.3">
      <c r="A39" s="19" t="s">
        <v>38</v>
      </c>
      <c r="B39" s="22" t="e">
        <f>#N/A</f>
        <v>#N/A</v>
      </c>
      <c r="C39" s="22" t="e">
        <f>#N/A</f>
        <v>#N/A</v>
      </c>
      <c r="D39" s="20" t="e">
        <f>#N/A</f>
        <v>#N/A</v>
      </c>
      <c r="E39" s="21" t="e">
        <f>(C39-B39)/B39</f>
        <v>#N/A</v>
      </c>
      <c r="G39" s="19" t="s">
        <v>38</v>
      </c>
      <c r="H39" s="22" t="e">
        <f>#N/A</f>
        <v>#N/A</v>
      </c>
      <c r="I39" s="22" t="e">
        <f>#N/A</f>
        <v>#N/A</v>
      </c>
      <c r="J39" s="20" t="e">
        <f>#N/A</f>
        <v>#N/A</v>
      </c>
      <c r="K39" s="21" t="e">
        <f>#N/A</f>
        <v>#N/A</v>
      </c>
    </row>
    <row r="40" spans="1:11" x14ac:dyDescent="0.3">
      <c r="E40" s="18"/>
      <c r="J40" s="13"/>
      <c r="K40" s="18"/>
    </row>
    <row r="41" spans="1:11" s="2" customFormat="1" ht="18" x14ac:dyDescent="0.35">
      <c r="A41" s="96" t="s">
        <v>39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6.05" customHeight="1" x14ac:dyDescent="0.3">
      <c r="A42" s="97" t="s">
        <v>45</v>
      </c>
      <c r="B42" s="97"/>
      <c r="C42" s="97"/>
      <c r="D42" s="97"/>
      <c r="E42" s="97"/>
      <c r="G42" s="97" t="s">
        <v>46</v>
      </c>
      <c r="H42" s="97"/>
      <c r="I42" s="97"/>
      <c r="J42" s="97"/>
      <c r="K42" s="97"/>
    </row>
    <row r="43" spans="1:11" x14ac:dyDescent="0.3">
      <c r="A43" s="1" t="s">
        <v>1</v>
      </c>
      <c r="B43" s="12" t="s">
        <v>52</v>
      </c>
      <c r="C43" s="12" t="s">
        <v>53</v>
      </c>
      <c r="D43" s="5" t="s">
        <v>4</v>
      </c>
      <c r="E43" s="6" t="s">
        <v>5</v>
      </c>
      <c r="G43" s="7" t="s">
        <v>1</v>
      </c>
      <c r="H43" s="7" t="s">
        <v>58</v>
      </c>
      <c r="I43" s="23" t="s">
        <v>6</v>
      </c>
      <c r="J43" s="10" t="s">
        <v>4</v>
      </c>
      <c r="K43" s="11" t="s">
        <v>5</v>
      </c>
    </row>
    <row r="44" spans="1:11" x14ac:dyDescent="0.3">
      <c r="A44" s="1" t="s">
        <v>7</v>
      </c>
      <c r="B44" s="12">
        <v>99</v>
      </c>
      <c r="C44" s="24">
        <v>199</v>
      </c>
      <c r="D44" s="13">
        <f t="shared" ref="D44:D73" si="4">C44-B44</f>
        <v>100</v>
      </c>
      <c r="E44" s="14">
        <f t="shared" ref="E44:E73" si="5">(C44-B44)/B44</f>
        <v>1.0101010101010102</v>
      </c>
      <c r="G44" s="7" t="s">
        <v>7</v>
      </c>
      <c r="H44" s="16">
        <v>199</v>
      </c>
      <c r="I44" s="15">
        <v>323.23799811985975</v>
      </c>
      <c r="J44" s="16">
        <f t="shared" ref="J44:J73" si="6">I44-H44</f>
        <v>124.23799811985975</v>
      </c>
      <c r="K44" s="17">
        <f t="shared" ref="K44:K73" si="7">(I44-H44)/H44</f>
        <v>0.62431154834100377</v>
      </c>
    </row>
    <row r="45" spans="1:11" x14ac:dyDescent="0.3">
      <c r="A45" s="1" t="s">
        <v>9</v>
      </c>
      <c r="B45" s="12">
        <v>143</v>
      </c>
      <c r="C45" s="24">
        <v>211</v>
      </c>
      <c r="D45" s="13">
        <f t="shared" si="4"/>
        <v>68</v>
      </c>
      <c r="E45" s="14">
        <f t="shared" si="5"/>
        <v>0.47552447552447552</v>
      </c>
      <c r="G45" s="7" t="s">
        <v>9</v>
      </c>
      <c r="H45" s="16">
        <v>211</v>
      </c>
      <c r="I45" s="15">
        <v>372.11927209209466</v>
      </c>
      <c r="J45" s="16">
        <f t="shared" si="6"/>
        <v>161.11927209209466</v>
      </c>
      <c r="K45" s="17">
        <f t="shared" si="7"/>
        <v>0.76359844593409787</v>
      </c>
    </row>
    <row r="46" spans="1:11" x14ac:dyDescent="0.3">
      <c r="A46" s="1" t="s">
        <v>11</v>
      </c>
      <c r="B46" s="12">
        <v>84</v>
      </c>
      <c r="C46" s="24">
        <v>212</v>
      </c>
      <c r="D46" s="13">
        <f t="shared" si="4"/>
        <v>128</v>
      </c>
      <c r="E46" s="14">
        <f t="shared" si="5"/>
        <v>1.5238095238095237</v>
      </c>
      <c r="G46" s="7" t="s">
        <v>11</v>
      </c>
      <c r="H46" s="16">
        <v>212</v>
      </c>
      <c r="I46" s="15">
        <v>399.53754437079238</v>
      </c>
      <c r="J46" s="16">
        <f t="shared" si="6"/>
        <v>187.53754437079238</v>
      </c>
      <c r="K46" s="17">
        <f t="shared" si="7"/>
        <v>0.88461105835279419</v>
      </c>
    </row>
    <row r="47" spans="1:11" x14ac:dyDescent="0.3">
      <c r="A47" s="1" t="s">
        <v>13</v>
      </c>
      <c r="B47" s="12">
        <v>93</v>
      </c>
      <c r="C47" s="24">
        <v>183</v>
      </c>
      <c r="D47" s="13">
        <f t="shared" si="4"/>
        <v>90</v>
      </c>
      <c r="E47" s="14">
        <f t="shared" si="5"/>
        <v>0.967741935483871</v>
      </c>
      <c r="G47" s="7" t="s">
        <v>13</v>
      </c>
      <c r="H47" s="16">
        <v>183</v>
      </c>
      <c r="I47" s="15">
        <v>314.00078597186814</v>
      </c>
      <c r="J47" s="16">
        <f t="shared" si="6"/>
        <v>131.00078597186814</v>
      </c>
      <c r="K47" s="17">
        <f t="shared" si="7"/>
        <v>0.71585128946376031</v>
      </c>
    </row>
    <row r="48" spans="1:11" x14ac:dyDescent="0.3">
      <c r="A48" s="1" t="s">
        <v>14</v>
      </c>
      <c r="B48" s="12">
        <v>162</v>
      </c>
      <c r="C48" s="24">
        <v>213</v>
      </c>
      <c r="D48" s="13">
        <f t="shared" si="4"/>
        <v>51</v>
      </c>
      <c r="E48" s="14">
        <f t="shared" si="5"/>
        <v>0.31481481481481483</v>
      </c>
      <c r="G48" s="7" t="s">
        <v>14</v>
      </c>
      <c r="H48" s="16">
        <v>213</v>
      </c>
      <c r="I48" s="15">
        <v>363.79053793640082</v>
      </c>
      <c r="J48" s="16">
        <f t="shared" si="6"/>
        <v>150.79053793640082</v>
      </c>
      <c r="K48" s="17">
        <f t="shared" si="7"/>
        <v>0.70793679782347807</v>
      </c>
    </row>
    <row r="49" spans="1:11" x14ac:dyDescent="0.3">
      <c r="A49" s="1" t="s">
        <v>15</v>
      </c>
      <c r="B49" s="12">
        <v>128</v>
      </c>
      <c r="C49" s="24">
        <v>211</v>
      </c>
      <c r="D49" s="13">
        <f t="shared" si="4"/>
        <v>83</v>
      </c>
      <c r="E49" s="14">
        <f t="shared" si="5"/>
        <v>0.6484375</v>
      </c>
      <c r="G49" s="7" t="s">
        <v>15</v>
      </c>
      <c r="H49" s="16">
        <v>211</v>
      </c>
      <c r="I49" s="15">
        <v>390.33818519706472</v>
      </c>
      <c r="J49" s="16">
        <f t="shared" si="6"/>
        <v>179.33818519706472</v>
      </c>
      <c r="K49" s="17">
        <f t="shared" si="7"/>
        <v>0.84994400567329254</v>
      </c>
    </row>
    <row r="50" spans="1:11" x14ac:dyDescent="0.3">
      <c r="A50" s="1" t="s">
        <v>17</v>
      </c>
      <c r="B50" s="12">
        <v>137</v>
      </c>
      <c r="C50" s="24">
        <v>231</v>
      </c>
      <c r="D50" s="13">
        <f t="shared" si="4"/>
        <v>94</v>
      </c>
      <c r="E50" s="14">
        <f t="shared" si="5"/>
        <v>0.68613138686131392</v>
      </c>
      <c r="G50" s="7" t="s">
        <v>17</v>
      </c>
      <c r="H50" s="16">
        <v>231</v>
      </c>
      <c r="I50" s="15">
        <v>330.62819185886417</v>
      </c>
      <c r="J50" s="16">
        <f t="shared" si="6"/>
        <v>99.62819185886417</v>
      </c>
      <c r="K50" s="17">
        <f t="shared" si="7"/>
        <v>0.43129087384789683</v>
      </c>
    </row>
    <row r="51" spans="1:11" x14ac:dyDescent="0.3">
      <c r="A51" s="1" t="s">
        <v>18</v>
      </c>
      <c r="B51" s="12">
        <v>110</v>
      </c>
      <c r="C51" s="24">
        <v>185</v>
      </c>
      <c r="D51" s="13">
        <f t="shared" si="4"/>
        <v>75</v>
      </c>
      <c r="E51" s="14">
        <f t="shared" si="5"/>
        <v>0.68181818181818177</v>
      </c>
      <c r="G51" s="7" t="s">
        <v>18</v>
      </c>
      <c r="H51" s="16">
        <v>185</v>
      </c>
      <c r="I51" s="15">
        <v>292.65617241295138</v>
      </c>
      <c r="J51" s="16">
        <f t="shared" si="6"/>
        <v>107.65617241295138</v>
      </c>
      <c r="K51" s="17">
        <f t="shared" si="7"/>
        <v>0.58192525628622371</v>
      </c>
    </row>
    <row r="52" spans="1:11" x14ac:dyDescent="0.3">
      <c r="A52" s="1" t="s">
        <v>20</v>
      </c>
      <c r="B52" s="12">
        <v>125</v>
      </c>
      <c r="C52" s="24">
        <v>192</v>
      </c>
      <c r="D52" s="13">
        <f t="shared" si="4"/>
        <v>67</v>
      </c>
      <c r="E52" s="14">
        <f t="shared" si="5"/>
        <v>0.53600000000000003</v>
      </c>
      <c r="G52" s="7" t="s">
        <v>20</v>
      </c>
      <c r="H52" s="16">
        <v>192</v>
      </c>
      <c r="I52" s="15">
        <v>290.98249643948759</v>
      </c>
      <c r="J52" s="16">
        <f t="shared" si="6"/>
        <v>98.982496439487591</v>
      </c>
      <c r="K52" s="17">
        <f t="shared" si="7"/>
        <v>0.51553383562233124</v>
      </c>
    </row>
    <row r="53" spans="1:11" x14ac:dyDescent="0.3">
      <c r="A53" s="1" t="s">
        <v>8</v>
      </c>
      <c r="B53" s="12">
        <v>127</v>
      </c>
      <c r="C53" s="24">
        <v>258</v>
      </c>
      <c r="D53" s="13">
        <f t="shared" si="4"/>
        <v>131</v>
      </c>
      <c r="E53" s="14">
        <f t="shared" si="5"/>
        <v>1.0314960629921259</v>
      </c>
      <c r="G53" s="7" t="s">
        <v>8</v>
      </c>
      <c r="H53" s="16">
        <v>258</v>
      </c>
      <c r="I53" s="15">
        <v>608.8170554154442</v>
      </c>
      <c r="J53" s="16">
        <f t="shared" si="6"/>
        <v>350.8170554154442</v>
      </c>
      <c r="K53" s="17">
        <f t="shared" si="7"/>
        <v>1.3597560287420318</v>
      </c>
    </row>
    <row r="54" spans="1:11" x14ac:dyDescent="0.3">
      <c r="A54" s="1" t="s">
        <v>19</v>
      </c>
      <c r="B54" s="12">
        <v>135</v>
      </c>
      <c r="C54" s="24">
        <v>223</v>
      </c>
      <c r="D54" s="13">
        <f t="shared" si="4"/>
        <v>88</v>
      </c>
      <c r="E54" s="14">
        <f t="shared" si="5"/>
        <v>0.6518518518518519</v>
      </c>
      <c r="G54" s="7" t="s">
        <v>19</v>
      </c>
      <c r="H54" s="16">
        <v>223</v>
      </c>
      <c r="I54" s="15">
        <v>425.26939916550589</v>
      </c>
      <c r="J54" s="16">
        <f t="shared" si="6"/>
        <v>202.26939916550589</v>
      </c>
      <c r="K54" s="17">
        <f t="shared" si="7"/>
        <v>0.90703766441930889</v>
      </c>
    </row>
    <row r="55" spans="1:11" x14ac:dyDescent="0.3">
      <c r="A55" s="1" t="s">
        <v>23</v>
      </c>
      <c r="B55" s="12">
        <v>98</v>
      </c>
      <c r="C55" s="24">
        <v>179</v>
      </c>
      <c r="D55" s="13">
        <f t="shared" si="4"/>
        <v>81</v>
      </c>
      <c r="E55" s="14">
        <f t="shared" si="5"/>
        <v>0.82653061224489799</v>
      </c>
      <c r="G55" s="7" t="s">
        <v>23</v>
      </c>
      <c r="H55" s="16">
        <v>179</v>
      </c>
      <c r="I55" s="15">
        <v>313.8000312783654</v>
      </c>
      <c r="J55" s="16">
        <f t="shared" si="6"/>
        <v>134.8000312783654</v>
      </c>
      <c r="K55" s="17">
        <f t="shared" si="7"/>
        <v>0.75307280043779545</v>
      </c>
    </row>
    <row r="56" spans="1:11" x14ac:dyDescent="0.3">
      <c r="A56" s="1" t="s">
        <v>16</v>
      </c>
      <c r="B56" s="12">
        <v>108</v>
      </c>
      <c r="C56" s="24">
        <v>219</v>
      </c>
      <c r="D56" s="13">
        <f t="shared" si="4"/>
        <v>111</v>
      </c>
      <c r="E56" s="14">
        <f t="shared" si="5"/>
        <v>1.0277777777777777</v>
      </c>
      <c r="G56" s="7" t="s">
        <v>16</v>
      </c>
      <c r="H56" s="16">
        <v>219</v>
      </c>
      <c r="I56" s="15">
        <v>389.54541218072626</v>
      </c>
      <c r="J56" s="16">
        <f t="shared" si="6"/>
        <v>170.54541218072626</v>
      </c>
      <c r="K56" s="17">
        <f t="shared" si="7"/>
        <v>0.77874617434121585</v>
      </c>
    </row>
    <row r="57" spans="1:11" x14ac:dyDescent="0.3">
      <c r="A57" s="1" t="s">
        <v>12</v>
      </c>
      <c r="B57" s="12">
        <v>197</v>
      </c>
      <c r="C57" s="24">
        <v>316</v>
      </c>
      <c r="D57" s="13">
        <f t="shared" si="4"/>
        <v>119</v>
      </c>
      <c r="E57" s="14">
        <f t="shared" si="5"/>
        <v>0.60406091370558379</v>
      </c>
      <c r="G57" s="7" t="s">
        <v>12</v>
      </c>
      <c r="H57" s="16">
        <v>316</v>
      </c>
      <c r="I57" s="15">
        <v>516.27199853794195</v>
      </c>
      <c r="J57" s="16">
        <f t="shared" si="6"/>
        <v>200.27199853794195</v>
      </c>
      <c r="K57" s="17">
        <f t="shared" si="7"/>
        <v>0.63377214727196818</v>
      </c>
    </row>
    <row r="58" spans="1:11" x14ac:dyDescent="0.3">
      <c r="A58" s="1" t="s">
        <v>27</v>
      </c>
      <c r="B58" s="12">
        <v>96</v>
      </c>
      <c r="C58" s="24">
        <v>186</v>
      </c>
      <c r="D58" s="13">
        <f t="shared" si="4"/>
        <v>90</v>
      </c>
      <c r="E58" s="14">
        <f t="shared" si="5"/>
        <v>0.9375</v>
      </c>
      <c r="G58" s="7" t="s">
        <v>27</v>
      </c>
      <c r="H58" s="16">
        <v>186</v>
      </c>
      <c r="I58" s="15">
        <v>302.74504634626601</v>
      </c>
      <c r="J58" s="16">
        <f t="shared" si="6"/>
        <v>116.74504634626601</v>
      </c>
      <c r="K58" s="17">
        <f t="shared" si="7"/>
        <v>0.62766153949605386</v>
      </c>
    </row>
    <row r="59" spans="1:11" x14ac:dyDescent="0.3">
      <c r="A59" s="1" t="s">
        <v>24</v>
      </c>
      <c r="B59" s="12">
        <v>150</v>
      </c>
      <c r="C59" s="24">
        <v>218</v>
      </c>
      <c r="D59" s="13">
        <f t="shared" si="4"/>
        <v>68</v>
      </c>
      <c r="E59" s="14">
        <f t="shared" si="5"/>
        <v>0.45333333333333331</v>
      </c>
      <c r="G59" s="7" t="s">
        <v>24</v>
      </c>
      <c r="H59" s="16">
        <v>218</v>
      </c>
      <c r="I59" s="15">
        <v>346.37583382289529</v>
      </c>
      <c r="J59" s="16">
        <f t="shared" si="6"/>
        <v>128.37583382289529</v>
      </c>
      <c r="K59" s="17">
        <f t="shared" si="7"/>
        <v>0.58887997166465733</v>
      </c>
    </row>
    <row r="60" spans="1:11" x14ac:dyDescent="0.3">
      <c r="A60" s="1" t="s">
        <v>30</v>
      </c>
      <c r="B60" s="12">
        <v>87</v>
      </c>
      <c r="C60" s="24">
        <v>212</v>
      </c>
      <c r="D60" s="13">
        <f t="shared" si="4"/>
        <v>125</v>
      </c>
      <c r="E60" s="14">
        <f t="shared" si="5"/>
        <v>1.4367816091954022</v>
      </c>
      <c r="G60" s="7" t="s">
        <v>30</v>
      </c>
      <c r="H60" s="16">
        <v>212</v>
      </c>
      <c r="I60" s="15">
        <v>289.21442762823534</v>
      </c>
      <c r="J60" s="16">
        <f t="shared" si="6"/>
        <v>77.214427628235342</v>
      </c>
      <c r="K60" s="17">
        <f t="shared" si="7"/>
        <v>0.36421899824639314</v>
      </c>
    </row>
    <row r="61" spans="1:11" x14ac:dyDescent="0.3">
      <c r="A61" s="1" t="s">
        <v>32</v>
      </c>
      <c r="B61" s="12">
        <v>96</v>
      </c>
      <c r="C61" s="24">
        <v>199</v>
      </c>
      <c r="D61" s="13">
        <f t="shared" si="4"/>
        <v>103</v>
      </c>
      <c r="E61" s="14">
        <f t="shared" si="5"/>
        <v>1.0729166666666667</v>
      </c>
      <c r="G61" s="7" t="s">
        <v>32</v>
      </c>
      <c r="H61" s="16">
        <v>199</v>
      </c>
      <c r="I61" s="15">
        <v>326.7965464247913</v>
      </c>
      <c r="J61" s="16">
        <f t="shared" si="6"/>
        <v>127.7965464247913</v>
      </c>
      <c r="K61" s="17">
        <f t="shared" si="7"/>
        <v>0.64219370062709202</v>
      </c>
    </row>
    <row r="62" spans="1:11" x14ac:dyDescent="0.3">
      <c r="A62" s="1" t="s">
        <v>33</v>
      </c>
      <c r="B62" s="12">
        <v>100</v>
      </c>
      <c r="C62" s="24">
        <v>181</v>
      </c>
      <c r="D62" s="13">
        <f t="shared" si="4"/>
        <v>81</v>
      </c>
      <c r="E62" s="14">
        <f t="shared" si="5"/>
        <v>0.81</v>
      </c>
      <c r="G62" s="7" t="s">
        <v>33</v>
      </c>
      <c r="H62" s="16">
        <v>181</v>
      </c>
      <c r="I62" s="15">
        <v>297.87812568978234</v>
      </c>
      <c r="J62" s="16">
        <f t="shared" si="6"/>
        <v>116.87812568978234</v>
      </c>
      <c r="K62" s="17">
        <f t="shared" si="7"/>
        <v>0.64573550104852118</v>
      </c>
    </row>
    <row r="63" spans="1:11" x14ac:dyDescent="0.3">
      <c r="A63" s="1" t="s">
        <v>10</v>
      </c>
      <c r="B63" s="12">
        <v>243</v>
      </c>
      <c r="C63" s="24">
        <v>298</v>
      </c>
      <c r="D63" s="13">
        <f t="shared" si="4"/>
        <v>55</v>
      </c>
      <c r="E63" s="14">
        <f t="shared" si="5"/>
        <v>0.22633744855967078</v>
      </c>
      <c r="G63" s="7" t="s">
        <v>10</v>
      </c>
      <c r="H63" s="16">
        <v>298</v>
      </c>
      <c r="I63" s="15">
        <v>539.58080896807417</v>
      </c>
      <c r="J63" s="16">
        <f t="shared" si="6"/>
        <v>241.58080896807417</v>
      </c>
      <c r="K63" s="17">
        <f t="shared" si="7"/>
        <v>0.81067385559756433</v>
      </c>
    </row>
    <row r="64" spans="1:11" x14ac:dyDescent="0.3">
      <c r="A64" s="1" t="s">
        <v>34</v>
      </c>
      <c r="B64" s="12">
        <v>127</v>
      </c>
      <c r="C64" s="24">
        <v>183</v>
      </c>
      <c r="D64" s="13">
        <f t="shared" si="4"/>
        <v>56</v>
      </c>
      <c r="E64" s="14">
        <f t="shared" si="5"/>
        <v>0.44094488188976377</v>
      </c>
      <c r="G64" s="7" t="s">
        <v>34</v>
      </c>
      <c r="H64" s="16">
        <v>183</v>
      </c>
      <c r="I64" s="15">
        <v>315.89567052705092</v>
      </c>
      <c r="J64" s="16">
        <f t="shared" si="6"/>
        <v>132.89567052705092</v>
      </c>
      <c r="K64" s="17">
        <f t="shared" si="7"/>
        <v>0.72620584987459524</v>
      </c>
    </row>
    <row r="65" spans="1:11" x14ac:dyDescent="0.3">
      <c r="A65" s="1" t="s">
        <v>36</v>
      </c>
      <c r="B65" s="12">
        <v>126</v>
      </c>
      <c r="C65" s="24">
        <v>188</v>
      </c>
      <c r="D65" s="13">
        <f t="shared" si="4"/>
        <v>62</v>
      </c>
      <c r="E65" s="14">
        <f t="shared" si="5"/>
        <v>0.49206349206349204</v>
      </c>
      <c r="G65" s="7" t="s">
        <v>36</v>
      </c>
      <c r="H65" s="16">
        <v>188</v>
      </c>
      <c r="I65" s="15">
        <v>277.2095263546156</v>
      </c>
      <c r="J65" s="16">
        <f t="shared" si="6"/>
        <v>89.209526354615605</v>
      </c>
      <c r="K65" s="17">
        <f t="shared" si="7"/>
        <v>0.47451875720540215</v>
      </c>
    </row>
    <row r="66" spans="1:11" x14ac:dyDescent="0.3">
      <c r="A66" s="1" t="s">
        <v>21</v>
      </c>
      <c r="B66" s="12">
        <v>107</v>
      </c>
      <c r="C66" s="24">
        <v>236</v>
      </c>
      <c r="D66" s="13">
        <f t="shared" si="4"/>
        <v>129</v>
      </c>
      <c r="E66" s="14">
        <f t="shared" si="5"/>
        <v>1.205607476635514</v>
      </c>
      <c r="G66" s="7" t="s">
        <v>21</v>
      </c>
      <c r="H66" s="16">
        <v>236</v>
      </c>
      <c r="I66" s="15">
        <v>350.70909090909089</v>
      </c>
      <c r="J66" s="16">
        <f t="shared" si="6"/>
        <v>114.70909090909089</v>
      </c>
      <c r="K66" s="17">
        <f t="shared" si="7"/>
        <v>0.48605546995377497</v>
      </c>
    </row>
    <row r="67" spans="1:11" x14ac:dyDescent="0.3">
      <c r="A67" s="1" t="s">
        <v>31</v>
      </c>
      <c r="B67" s="12">
        <v>121</v>
      </c>
      <c r="C67" s="24">
        <v>206</v>
      </c>
      <c r="D67" s="13">
        <f t="shared" si="4"/>
        <v>85</v>
      </c>
      <c r="E67" s="14">
        <f t="shared" si="5"/>
        <v>0.7024793388429752</v>
      </c>
      <c r="G67" s="7" t="s">
        <v>31</v>
      </c>
      <c r="H67" s="16">
        <v>206</v>
      </c>
      <c r="I67" s="15">
        <v>299.70078084650152</v>
      </c>
      <c r="J67" s="16">
        <f t="shared" si="6"/>
        <v>93.700780846501516</v>
      </c>
      <c r="K67" s="17">
        <f t="shared" si="7"/>
        <v>0.45485815944903646</v>
      </c>
    </row>
    <row r="68" spans="1:11" x14ac:dyDescent="0.3">
      <c r="A68" s="1" t="s">
        <v>26</v>
      </c>
      <c r="B68" s="12">
        <v>117</v>
      </c>
      <c r="C68" s="24">
        <v>201</v>
      </c>
      <c r="D68" s="13">
        <f t="shared" si="4"/>
        <v>84</v>
      </c>
      <c r="E68" s="14">
        <f t="shared" si="5"/>
        <v>0.71794871794871795</v>
      </c>
      <c r="G68" s="7" t="s">
        <v>26</v>
      </c>
      <c r="H68" s="16">
        <v>201</v>
      </c>
      <c r="I68" s="15">
        <v>320.80551716576031</v>
      </c>
      <c r="J68" s="16">
        <f t="shared" si="6"/>
        <v>119.80551716576031</v>
      </c>
      <c r="K68" s="17">
        <f t="shared" si="7"/>
        <v>0.59604734908338464</v>
      </c>
    </row>
    <row r="69" spans="1:11" x14ac:dyDescent="0.3">
      <c r="A69" s="1" t="s">
        <v>29</v>
      </c>
      <c r="B69" s="12">
        <v>96</v>
      </c>
      <c r="C69" s="24">
        <v>192</v>
      </c>
      <c r="D69" s="13">
        <f t="shared" si="4"/>
        <v>96</v>
      </c>
      <c r="E69" s="14">
        <f t="shared" si="5"/>
        <v>1</v>
      </c>
      <c r="G69" s="7" t="s">
        <v>29</v>
      </c>
      <c r="H69" s="16">
        <v>192</v>
      </c>
      <c r="I69" s="15">
        <v>365.62103020657003</v>
      </c>
      <c r="J69" s="16">
        <f t="shared" si="6"/>
        <v>173.62103020657003</v>
      </c>
      <c r="K69" s="17">
        <f t="shared" si="7"/>
        <v>0.90427619899255218</v>
      </c>
    </row>
    <row r="70" spans="1:11" x14ac:dyDescent="0.3">
      <c r="A70" s="1" t="s">
        <v>28</v>
      </c>
      <c r="B70" s="12">
        <v>135</v>
      </c>
      <c r="C70" s="24">
        <v>205</v>
      </c>
      <c r="D70" s="13">
        <f t="shared" si="4"/>
        <v>70</v>
      </c>
      <c r="E70" s="14">
        <f t="shared" si="5"/>
        <v>0.51851851851851849</v>
      </c>
      <c r="G70" s="7" t="s">
        <v>28</v>
      </c>
      <c r="H70" s="16">
        <v>205</v>
      </c>
      <c r="I70" s="15">
        <v>347.32437454276572</v>
      </c>
      <c r="J70" s="16">
        <f t="shared" si="6"/>
        <v>142.32437454276572</v>
      </c>
      <c r="K70" s="17">
        <f t="shared" si="7"/>
        <v>0.69426524167202797</v>
      </c>
    </row>
    <row r="71" spans="1:11" x14ac:dyDescent="0.3">
      <c r="A71" s="1" t="s">
        <v>22</v>
      </c>
      <c r="B71" s="12">
        <v>121</v>
      </c>
      <c r="C71" s="24">
        <v>194</v>
      </c>
      <c r="D71" s="13">
        <f t="shared" si="4"/>
        <v>73</v>
      </c>
      <c r="E71" s="14">
        <f t="shared" si="5"/>
        <v>0.60330578512396693</v>
      </c>
      <c r="G71" s="7" t="s">
        <v>22</v>
      </c>
      <c r="H71" s="16">
        <v>194</v>
      </c>
      <c r="I71" s="15">
        <v>346.80148913294369</v>
      </c>
      <c r="J71" s="16">
        <f t="shared" si="6"/>
        <v>152.80148913294369</v>
      </c>
      <c r="K71" s="17">
        <f t="shared" si="7"/>
        <v>0.78763654192239019</v>
      </c>
    </row>
    <row r="72" spans="1:11" x14ac:dyDescent="0.3">
      <c r="A72" s="1" t="s">
        <v>35</v>
      </c>
      <c r="B72" s="12">
        <v>111</v>
      </c>
      <c r="C72" s="24">
        <v>262</v>
      </c>
      <c r="D72" s="13">
        <f t="shared" si="4"/>
        <v>151</v>
      </c>
      <c r="E72" s="14">
        <f t="shared" si="5"/>
        <v>1.3603603603603605</v>
      </c>
      <c r="G72" s="7" t="s">
        <v>35</v>
      </c>
      <c r="H72" s="16">
        <v>262</v>
      </c>
      <c r="I72" s="15">
        <v>362.59314060002316</v>
      </c>
      <c r="J72" s="16">
        <f t="shared" si="6"/>
        <v>100.59314060002316</v>
      </c>
      <c r="K72" s="17">
        <f t="shared" si="7"/>
        <v>0.38394328473291284</v>
      </c>
    </row>
    <row r="73" spans="1:11" x14ac:dyDescent="0.3">
      <c r="A73" s="1" t="s">
        <v>25</v>
      </c>
      <c r="B73" s="12">
        <v>102</v>
      </c>
      <c r="C73" s="24">
        <v>213</v>
      </c>
      <c r="D73" s="13">
        <f t="shared" si="4"/>
        <v>111</v>
      </c>
      <c r="E73" s="14">
        <f t="shared" si="5"/>
        <v>1.088235294117647</v>
      </c>
      <c r="G73" s="7" t="s">
        <v>25</v>
      </c>
      <c r="H73" s="16">
        <v>213</v>
      </c>
      <c r="I73" s="15">
        <v>357.75811304623045</v>
      </c>
      <c r="J73" s="16">
        <f t="shared" si="6"/>
        <v>144.75811304623045</v>
      </c>
      <c r="K73" s="17">
        <f t="shared" si="7"/>
        <v>0.67961555420765474</v>
      </c>
    </row>
    <row r="75" spans="1:11" x14ac:dyDescent="0.3">
      <c r="B75" s="98"/>
      <c r="C75" s="98"/>
      <c r="D75" s="13"/>
      <c r="E75" s="18"/>
      <c r="H75" s="98"/>
      <c r="I75" s="98"/>
      <c r="J75" s="13"/>
      <c r="K75" s="18"/>
    </row>
    <row r="76" spans="1:11" x14ac:dyDescent="0.3">
      <c r="A76" s="19" t="s">
        <v>37</v>
      </c>
      <c r="B76" s="19" t="e">
        <f>#N/A</f>
        <v>#N/A</v>
      </c>
      <c r="C76" s="19" t="e">
        <f>#N/A</f>
        <v>#N/A</v>
      </c>
      <c r="D76" s="20" t="e">
        <f>#N/A</f>
        <v>#N/A</v>
      </c>
      <c r="E76" s="21" t="e">
        <f>(C76-B76)/B76</f>
        <v>#N/A</v>
      </c>
      <c r="G76" s="19" t="s">
        <v>37</v>
      </c>
      <c r="H76" s="19" t="e">
        <f>#N/A</f>
        <v>#N/A</v>
      </c>
      <c r="I76" s="20" t="e">
        <f>#N/A</f>
        <v>#N/A</v>
      </c>
      <c r="J76" s="20" t="e">
        <f>#N/A</f>
        <v>#N/A</v>
      </c>
      <c r="K76" s="21" t="e">
        <f>(I76-H76)/H76</f>
        <v>#N/A</v>
      </c>
    </row>
    <row r="77" spans="1:11" x14ac:dyDescent="0.3">
      <c r="A77" s="19" t="s">
        <v>38</v>
      </c>
      <c r="B77" s="22" t="e">
        <f>#N/A</f>
        <v>#N/A</v>
      </c>
      <c r="C77" s="22" t="e">
        <f>#N/A</f>
        <v>#N/A</v>
      </c>
      <c r="D77" s="20" t="e">
        <f>#N/A</f>
        <v>#N/A</v>
      </c>
      <c r="E77" s="21" t="e">
        <f>(C77-B77)/B77</f>
        <v>#N/A</v>
      </c>
      <c r="G77" s="19" t="s">
        <v>38</v>
      </c>
      <c r="H77" s="22" t="e">
        <f>#N/A</f>
        <v>#N/A</v>
      </c>
      <c r="I77" s="22" t="e">
        <f>#N/A</f>
        <v>#N/A</v>
      </c>
      <c r="J77" s="20" t="e">
        <f>#N/A</f>
        <v>#N/A</v>
      </c>
      <c r="K77" s="21" t="e">
        <f>(I77-H77)/H77</f>
        <v>#N/A</v>
      </c>
    </row>
  </sheetData>
  <sheetProtection selectLockedCells="1" selectUnlockedCells="1"/>
  <autoFilter ref="A43:E73"/>
  <mergeCells count="9">
    <mergeCell ref="B75:C75"/>
    <mergeCell ref="H75:I75"/>
    <mergeCell ref="A1:K1"/>
    <mergeCell ref="A3:K3"/>
    <mergeCell ref="A4:E4"/>
    <mergeCell ref="G4:K4"/>
    <mergeCell ref="A41:K41"/>
    <mergeCell ref="A42:E42"/>
    <mergeCell ref="G42:K42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opLeftCell="A25" workbookViewId="0">
      <pane xSplit="1" topLeftCell="B1" activePane="topRight" state="frozen"/>
      <selection activeCell="A25" sqref="A25"/>
      <selection pane="topRight" activeCell="L38" activeCellId="1" sqref="J77 L38"/>
    </sheetView>
  </sheetViews>
  <sheetFormatPr defaultRowHeight="14.4" x14ac:dyDescent="0.3"/>
  <cols>
    <col min="1" max="1" width="30.6640625" style="38" customWidth="1"/>
    <col min="2" max="2" width="5" style="38" customWidth="1"/>
    <col min="3" max="4" width="5.5546875" style="38" customWidth="1"/>
    <col min="5" max="6" width="5" style="38" customWidth="1"/>
    <col min="7" max="7" width="4" style="38" customWidth="1"/>
    <col min="8" max="11" width="5" style="38" customWidth="1"/>
    <col min="12" max="12" width="5" style="39" customWidth="1"/>
    <col min="13" max="16" width="12.109375" style="38" customWidth="1"/>
    <col min="17" max="17" width="12.109375" style="40" customWidth="1"/>
    <col min="18" max="18" width="12.109375" style="41" customWidth="1"/>
    <col min="19" max="21" width="12.109375" style="38" customWidth="1"/>
    <col min="22" max="16384" width="8.88671875" style="38"/>
  </cols>
  <sheetData>
    <row r="1" spans="1:21" ht="18" x14ac:dyDescent="0.35">
      <c r="A1" s="42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2" t="s">
        <v>60</v>
      </c>
      <c r="N1" s="45"/>
      <c r="O1" s="45"/>
      <c r="P1" s="45"/>
      <c r="Q1" s="46"/>
      <c r="R1" s="47"/>
      <c r="S1" s="45"/>
      <c r="T1" s="45"/>
      <c r="U1" s="48"/>
    </row>
    <row r="2" spans="1:21" x14ac:dyDescent="0.3">
      <c r="A2" s="49" t="s">
        <v>1</v>
      </c>
      <c r="B2" s="38">
        <v>2011</v>
      </c>
      <c r="C2" s="38">
        <v>2012</v>
      </c>
      <c r="D2" s="38">
        <v>2013</v>
      </c>
      <c r="E2" s="38">
        <v>2014</v>
      </c>
      <c r="F2" s="38">
        <v>2015</v>
      </c>
      <c r="G2" s="38">
        <v>2016</v>
      </c>
      <c r="H2" s="38">
        <v>2017</v>
      </c>
      <c r="I2" s="38">
        <v>2018</v>
      </c>
      <c r="J2" s="38">
        <v>2019</v>
      </c>
      <c r="K2" s="38">
        <v>2020</v>
      </c>
      <c r="L2" s="50">
        <v>2021</v>
      </c>
      <c r="M2" s="51">
        <v>2022</v>
      </c>
      <c r="N2" s="52">
        <v>2023</v>
      </c>
      <c r="O2" s="52">
        <v>2024</v>
      </c>
      <c r="P2" s="52">
        <v>2025</v>
      </c>
      <c r="Q2" s="53">
        <v>2026</v>
      </c>
      <c r="R2" s="54">
        <v>2027</v>
      </c>
      <c r="S2" s="52">
        <v>2028</v>
      </c>
      <c r="T2" s="52">
        <v>2029</v>
      </c>
      <c r="U2" s="55">
        <v>2030</v>
      </c>
    </row>
    <row r="3" spans="1:21" x14ac:dyDescent="0.3">
      <c r="A3" s="49" t="s">
        <v>1</v>
      </c>
      <c r="B3" s="56" t="s">
        <v>61</v>
      </c>
      <c r="C3" s="56" t="s">
        <v>2</v>
      </c>
      <c r="D3" s="56" t="s">
        <v>62</v>
      </c>
      <c r="E3" s="56" t="s">
        <v>63</v>
      </c>
      <c r="F3" s="56" t="s">
        <v>64</v>
      </c>
      <c r="G3" s="56" t="s">
        <v>65</v>
      </c>
      <c r="H3" s="56" t="s">
        <v>66</v>
      </c>
      <c r="I3" s="56" t="s">
        <v>67</v>
      </c>
      <c r="J3" s="56" t="s">
        <v>68</v>
      </c>
      <c r="K3" s="56" t="s">
        <v>69</v>
      </c>
      <c r="L3" s="57" t="s">
        <v>40</v>
      </c>
      <c r="M3" s="58" t="s">
        <v>3</v>
      </c>
      <c r="N3" s="59" t="s">
        <v>70</v>
      </c>
      <c r="O3" s="59" t="s">
        <v>71</v>
      </c>
      <c r="P3" s="59" t="s">
        <v>72</v>
      </c>
      <c r="Q3" s="53" t="s">
        <v>73</v>
      </c>
      <c r="R3" s="54" t="s">
        <v>6</v>
      </c>
      <c r="S3" s="59" t="s">
        <v>74</v>
      </c>
      <c r="T3" s="59" t="s">
        <v>75</v>
      </c>
      <c r="U3" s="60" t="s">
        <v>76</v>
      </c>
    </row>
    <row r="4" spans="1:21" x14ac:dyDescent="0.3">
      <c r="A4" s="61" t="s">
        <v>8</v>
      </c>
      <c r="B4" s="62">
        <v>450</v>
      </c>
      <c r="C4" s="62">
        <v>555</v>
      </c>
      <c r="D4" s="62">
        <v>750</v>
      </c>
      <c r="E4" s="62">
        <v>1300</v>
      </c>
      <c r="F4" s="62">
        <v>1900</v>
      </c>
      <c r="G4" s="62">
        <v>2600</v>
      </c>
      <c r="H4" s="62">
        <v>3100</v>
      </c>
      <c r="I4" s="62">
        <v>3500</v>
      </c>
      <c r="J4" s="62">
        <v>4300</v>
      </c>
      <c r="K4" s="62">
        <v>4700</v>
      </c>
      <c r="L4" s="50">
        <v>5600</v>
      </c>
      <c r="M4" s="63" t="e">
        <f t="shared" ref="M4:U13" si="0">#N/A</f>
        <v>#N/A</v>
      </c>
      <c r="N4" s="64" t="e">
        <f t="shared" si="0"/>
        <v>#N/A</v>
      </c>
      <c r="O4" s="64" t="e">
        <f t="shared" si="0"/>
        <v>#N/A</v>
      </c>
      <c r="P4" s="64" t="e">
        <f t="shared" si="0"/>
        <v>#N/A</v>
      </c>
      <c r="Q4" s="65" t="e">
        <f t="shared" si="0"/>
        <v>#N/A</v>
      </c>
      <c r="R4" s="65" t="e">
        <f t="shared" si="0"/>
        <v>#N/A</v>
      </c>
      <c r="S4" s="64" t="e">
        <f t="shared" si="0"/>
        <v>#N/A</v>
      </c>
      <c r="T4" s="64" t="e">
        <f t="shared" si="0"/>
        <v>#N/A</v>
      </c>
      <c r="U4" s="66" t="e">
        <f t="shared" si="0"/>
        <v>#N/A</v>
      </c>
    </row>
    <row r="5" spans="1:21" x14ac:dyDescent="0.3">
      <c r="A5" s="61" t="s">
        <v>10</v>
      </c>
      <c r="B5" s="39">
        <v>780</v>
      </c>
      <c r="C5" s="67">
        <v>1100</v>
      </c>
      <c r="D5" s="67">
        <v>1400</v>
      </c>
      <c r="E5" s="39">
        <v>2500</v>
      </c>
      <c r="F5" s="39">
        <v>3000</v>
      </c>
      <c r="G5" s="39">
        <v>3300</v>
      </c>
      <c r="H5" s="39">
        <v>3600</v>
      </c>
      <c r="I5" s="39">
        <v>4000</v>
      </c>
      <c r="J5" s="39">
        <v>4600</v>
      </c>
      <c r="K5" s="39">
        <v>5000</v>
      </c>
      <c r="L5" s="50">
        <v>5800</v>
      </c>
      <c r="M5" s="63" t="e">
        <f t="shared" si="0"/>
        <v>#N/A</v>
      </c>
      <c r="N5" s="68" t="e">
        <f t="shared" si="0"/>
        <v>#N/A</v>
      </c>
      <c r="O5" s="68" t="e">
        <f t="shared" si="0"/>
        <v>#N/A</v>
      </c>
      <c r="P5" s="68" t="e">
        <f t="shared" si="0"/>
        <v>#N/A</v>
      </c>
      <c r="Q5" s="69" t="e">
        <f t="shared" si="0"/>
        <v>#N/A</v>
      </c>
      <c r="R5" s="69" t="e">
        <f t="shared" si="0"/>
        <v>#N/A</v>
      </c>
      <c r="S5" s="68" t="e">
        <f t="shared" si="0"/>
        <v>#N/A</v>
      </c>
      <c r="T5" s="68" t="e">
        <f t="shared" si="0"/>
        <v>#N/A</v>
      </c>
      <c r="U5" s="66" t="e">
        <f t="shared" si="0"/>
        <v>#N/A</v>
      </c>
    </row>
    <row r="6" spans="1:21" x14ac:dyDescent="0.3">
      <c r="A6" s="61" t="s">
        <v>12</v>
      </c>
      <c r="B6" s="39">
        <v>900</v>
      </c>
      <c r="C6" s="67">
        <v>1000</v>
      </c>
      <c r="D6" s="67">
        <v>1350</v>
      </c>
      <c r="E6" s="39">
        <v>2600</v>
      </c>
      <c r="F6" s="39">
        <v>2700</v>
      </c>
      <c r="G6" s="39">
        <v>3000</v>
      </c>
      <c r="H6" s="39">
        <v>3300</v>
      </c>
      <c r="I6" s="39">
        <v>3700</v>
      </c>
      <c r="J6" s="39">
        <v>4400</v>
      </c>
      <c r="K6" s="39">
        <v>4600</v>
      </c>
      <c r="L6" s="50">
        <v>5500</v>
      </c>
      <c r="M6" s="63" t="e">
        <f t="shared" si="0"/>
        <v>#N/A</v>
      </c>
      <c r="N6" s="68" t="e">
        <f t="shared" si="0"/>
        <v>#N/A</v>
      </c>
      <c r="O6" s="68" t="e">
        <f t="shared" si="0"/>
        <v>#N/A</v>
      </c>
      <c r="P6" s="68" t="e">
        <f t="shared" si="0"/>
        <v>#N/A</v>
      </c>
      <c r="Q6" s="69" t="e">
        <f t="shared" si="0"/>
        <v>#N/A</v>
      </c>
      <c r="R6" s="69" t="e">
        <f t="shared" si="0"/>
        <v>#N/A</v>
      </c>
      <c r="S6" s="68" t="e">
        <f t="shared" si="0"/>
        <v>#N/A</v>
      </c>
      <c r="T6" s="68" t="e">
        <f t="shared" si="0"/>
        <v>#N/A</v>
      </c>
      <c r="U6" s="66" t="e">
        <f t="shared" si="0"/>
        <v>#N/A</v>
      </c>
    </row>
    <row r="7" spans="1:21" x14ac:dyDescent="0.3">
      <c r="A7" s="49" t="s">
        <v>14</v>
      </c>
      <c r="B7" s="38">
        <v>600</v>
      </c>
      <c r="C7" s="38">
        <v>800</v>
      </c>
      <c r="D7" s="70">
        <v>1000</v>
      </c>
      <c r="E7" s="38">
        <v>2000</v>
      </c>
      <c r="F7" s="38">
        <v>2300</v>
      </c>
      <c r="G7" s="38">
        <v>2500</v>
      </c>
      <c r="H7" s="38">
        <v>2600</v>
      </c>
      <c r="I7" s="38">
        <v>2900</v>
      </c>
      <c r="J7" s="38">
        <v>3200</v>
      </c>
      <c r="K7" s="38">
        <v>3300</v>
      </c>
      <c r="L7" s="50">
        <v>3650</v>
      </c>
      <c r="M7" s="71" t="e">
        <f t="shared" si="0"/>
        <v>#N/A</v>
      </c>
      <c r="N7" s="72" t="e">
        <f t="shared" si="0"/>
        <v>#N/A</v>
      </c>
      <c r="O7" s="72" t="e">
        <f t="shared" si="0"/>
        <v>#N/A</v>
      </c>
      <c r="P7" s="72" t="e">
        <f t="shared" si="0"/>
        <v>#N/A</v>
      </c>
      <c r="Q7" s="73" t="e">
        <f t="shared" si="0"/>
        <v>#N/A</v>
      </c>
      <c r="R7" s="74" t="e">
        <f t="shared" si="0"/>
        <v>#N/A</v>
      </c>
      <c r="S7" s="72" t="e">
        <f t="shared" si="0"/>
        <v>#N/A</v>
      </c>
      <c r="T7" s="72" t="e">
        <f t="shared" si="0"/>
        <v>#N/A</v>
      </c>
      <c r="U7" s="75" t="e">
        <f t="shared" si="0"/>
        <v>#N/A</v>
      </c>
    </row>
    <row r="8" spans="1:21" x14ac:dyDescent="0.3">
      <c r="A8" s="49" t="s">
        <v>9</v>
      </c>
      <c r="B8" s="38">
        <v>482</v>
      </c>
      <c r="C8" s="38">
        <v>730</v>
      </c>
      <c r="D8" s="38">
        <v>875</v>
      </c>
      <c r="E8" s="38">
        <v>1700</v>
      </c>
      <c r="F8" s="38">
        <v>2100</v>
      </c>
      <c r="G8" s="38">
        <v>2200</v>
      </c>
      <c r="H8" s="38">
        <v>2500</v>
      </c>
      <c r="I8" s="38">
        <v>2800</v>
      </c>
      <c r="J8" s="38">
        <v>3100</v>
      </c>
      <c r="K8" s="38">
        <v>3200</v>
      </c>
      <c r="L8" s="50">
        <v>3550</v>
      </c>
      <c r="M8" s="71" t="e">
        <f t="shared" si="0"/>
        <v>#N/A</v>
      </c>
      <c r="N8" s="72" t="e">
        <f t="shared" si="0"/>
        <v>#N/A</v>
      </c>
      <c r="O8" s="72" t="e">
        <f t="shared" si="0"/>
        <v>#N/A</v>
      </c>
      <c r="P8" s="72" t="e">
        <f t="shared" si="0"/>
        <v>#N/A</v>
      </c>
      <c r="Q8" s="73" t="e">
        <f t="shared" si="0"/>
        <v>#N/A</v>
      </c>
      <c r="R8" s="74" t="e">
        <f t="shared" si="0"/>
        <v>#N/A</v>
      </c>
      <c r="S8" s="72" t="e">
        <f t="shared" si="0"/>
        <v>#N/A</v>
      </c>
      <c r="T8" s="72" t="e">
        <f t="shared" si="0"/>
        <v>#N/A</v>
      </c>
      <c r="U8" s="75" t="e">
        <f t="shared" si="0"/>
        <v>#N/A</v>
      </c>
    </row>
    <row r="9" spans="1:21" x14ac:dyDescent="0.3">
      <c r="A9" s="49" t="s">
        <v>16</v>
      </c>
      <c r="B9" s="38">
        <v>324</v>
      </c>
      <c r="C9" s="38">
        <v>430</v>
      </c>
      <c r="D9" s="38">
        <v>575</v>
      </c>
      <c r="E9" s="38">
        <v>1600</v>
      </c>
      <c r="F9" s="38">
        <v>2000</v>
      </c>
      <c r="G9" s="38">
        <v>2000</v>
      </c>
      <c r="H9" s="38">
        <v>2150</v>
      </c>
      <c r="I9" s="38">
        <v>2200</v>
      </c>
      <c r="J9" s="38">
        <v>2600</v>
      </c>
      <c r="K9" s="38">
        <v>2750</v>
      </c>
      <c r="L9" s="50">
        <v>3300</v>
      </c>
      <c r="M9" s="71" t="e">
        <f t="shared" si="0"/>
        <v>#N/A</v>
      </c>
      <c r="N9" s="72" t="e">
        <f t="shared" si="0"/>
        <v>#N/A</v>
      </c>
      <c r="O9" s="72" t="e">
        <f t="shared" si="0"/>
        <v>#N/A</v>
      </c>
      <c r="P9" s="72" t="e">
        <f t="shared" si="0"/>
        <v>#N/A</v>
      </c>
      <c r="Q9" s="73" t="e">
        <f t="shared" si="0"/>
        <v>#N/A</v>
      </c>
      <c r="R9" s="74" t="e">
        <f t="shared" si="0"/>
        <v>#N/A</v>
      </c>
      <c r="S9" s="72" t="e">
        <f t="shared" si="0"/>
        <v>#N/A</v>
      </c>
      <c r="T9" s="72" t="e">
        <f t="shared" si="0"/>
        <v>#N/A</v>
      </c>
      <c r="U9" s="75" t="e">
        <f t="shared" si="0"/>
        <v>#N/A</v>
      </c>
    </row>
    <row r="10" spans="1:21" x14ac:dyDescent="0.3">
      <c r="A10" s="49" t="s">
        <v>42</v>
      </c>
      <c r="B10" s="38">
        <v>357</v>
      </c>
      <c r="C10" s="38">
        <v>530</v>
      </c>
      <c r="D10" s="38">
        <v>780</v>
      </c>
      <c r="E10" s="38">
        <v>1500</v>
      </c>
      <c r="F10" s="38">
        <v>1700</v>
      </c>
      <c r="G10" s="38">
        <v>1800</v>
      </c>
      <c r="H10" s="38">
        <v>2300</v>
      </c>
      <c r="I10" s="38">
        <v>2350</v>
      </c>
      <c r="J10" s="38">
        <v>2500</v>
      </c>
      <c r="K10" s="38">
        <v>2650</v>
      </c>
      <c r="L10" s="50">
        <v>3200</v>
      </c>
      <c r="M10" s="71" t="e">
        <f t="shared" si="0"/>
        <v>#N/A</v>
      </c>
      <c r="N10" s="72" t="e">
        <f t="shared" si="0"/>
        <v>#N/A</v>
      </c>
      <c r="O10" s="72" t="e">
        <f t="shared" si="0"/>
        <v>#N/A</v>
      </c>
      <c r="P10" s="72" t="e">
        <f t="shared" si="0"/>
        <v>#N/A</v>
      </c>
      <c r="Q10" s="73" t="e">
        <f t="shared" si="0"/>
        <v>#N/A</v>
      </c>
      <c r="R10" s="74" t="e">
        <f t="shared" si="0"/>
        <v>#N/A</v>
      </c>
      <c r="S10" s="72" t="e">
        <f t="shared" si="0"/>
        <v>#N/A</v>
      </c>
      <c r="T10" s="72" t="e">
        <f t="shared" si="0"/>
        <v>#N/A</v>
      </c>
      <c r="U10" s="75" t="e">
        <f t="shared" si="0"/>
        <v>#N/A</v>
      </c>
    </row>
    <row r="11" spans="1:21" x14ac:dyDescent="0.3">
      <c r="A11" s="49" t="s">
        <v>21</v>
      </c>
      <c r="B11" s="38">
        <v>314</v>
      </c>
      <c r="C11" s="38">
        <v>418</v>
      </c>
      <c r="D11" s="38">
        <v>469</v>
      </c>
      <c r="E11" s="38">
        <v>700</v>
      </c>
      <c r="F11" s="38">
        <v>700</v>
      </c>
      <c r="G11" s="38">
        <v>800</v>
      </c>
      <c r="H11" s="38">
        <v>1180</v>
      </c>
      <c r="I11" s="38">
        <v>1650</v>
      </c>
      <c r="J11" s="38">
        <v>2000</v>
      </c>
      <c r="K11" s="38">
        <v>2075</v>
      </c>
      <c r="L11" s="50">
        <v>2450</v>
      </c>
      <c r="M11" s="71" t="e">
        <f t="shared" si="0"/>
        <v>#N/A</v>
      </c>
      <c r="N11" s="72" t="e">
        <f t="shared" si="0"/>
        <v>#N/A</v>
      </c>
      <c r="O11" s="72" t="e">
        <f t="shared" si="0"/>
        <v>#N/A</v>
      </c>
      <c r="P11" s="72" t="e">
        <f t="shared" si="0"/>
        <v>#N/A</v>
      </c>
      <c r="Q11" s="73" t="e">
        <f t="shared" si="0"/>
        <v>#N/A</v>
      </c>
      <c r="R11" s="74" t="e">
        <f t="shared" si="0"/>
        <v>#N/A</v>
      </c>
      <c r="S11" s="72" t="e">
        <f t="shared" si="0"/>
        <v>#N/A</v>
      </c>
      <c r="T11" s="72" t="e">
        <f t="shared" si="0"/>
        <v>#N/A</v>
      </c>
      <c r="U11" s="75" t="e">
        <f t="shared" si="0"/>
        <v>#N/A</v>
      </c>
    </row>
    <row r="12" spans="1:21" x14ac:dyDescent="0.3">
      <c r="A12" s="49" t="s">
        <v>19</v>
      </c>
      <c r="B12" s="38">
        <v>453</v>
      </c>
      <c r="C12" s="38">
        <v>568</v>
      </c>
      <c r="D12" s="38">
        <v>775</v>
      </c>
      <c r="E12" s="38">
        <v>1250</v>
      </c>
      <c r="F12" s="38">
        <v>1500</v>
      </c>
      <c r="G12" s="38">
        <v>1650</v>
      </c>
      <c r="H12" s="38">
        <v>2200</v>
      </c>
      <c r="I12" s="38">
        <v>2300</v>
      </c>
      <c r="J12" s="38">
        <v>2475</v>
      </c>
      <c r="K12" s="38">
        <v>2500</v>
      </c>
      <c r="L12" s="50">
        <v>2750</v>
      </c>
      <c r="M12" s="71" t="e">
        <f t="shared" si="0"/>
        <v>#N/A</v>
      </c>
      <c r="N12" s="72" t="e">
        <f t="shared" si="0"/>
        <v>#N/A</v>
      </c>
      <c r="O12" s="72" t="e">
        <f t="shared" si="0"/>
        <v>#N/A</v>
      </c>
      <c r="P12" s="72" t="e">
        <f t="shared" si="0"/>
        <v>#N/A</v>
      </c>
      <c r="Q12" s="73" t="e">
        <f t="shared" si="0"/>
        <v>#N/A</v>
      </c>
      <c r="R12" s="74" t="e">
        <f t="shared" si="0"/>
        <v>#N/A</v>
      </c>
      <c r="S12" s="72" t="e">
        <f t="shared" si="0"/>
        <v>#N/A</v>
      </c>
      <c r="T12" s="72" t="e">
        <f t="shared" si="0"/>
        <v>#N/A</v>
      </c>
      <c r="U12" s="75" t="e">
        <f t="shared" si="0"/>
        <v>#N/A</v>
      </c>
    </row>
    <row r="13" spans="1:21" x14ac:dyDescent="0.3">
      <c r="A13" s="49" t="s">
        <v>17</v>
      </c>
      <c r="B13" s="38">
        <v>497</v>
      </c>
      <c r="C13" s="38">
        <v>685</v>
      </c>
      <c r="D13" s="38">
        <v>765</v>
      </c>
      <c r="E13" s="38">
        <v>1150</v>
      </c>
      <c r="F13" s="38">
        <v>1400</v>
      </c>
      <c r="G13" s="38">
        <v>1450</v>
      </c>
      <c r="H13" s="38">
        <v>1900</v>
      </c>
      <c r="I13" s="38">
        <v>2250</v>
      </c>
      <c r="J13" s="38">
        <v>2400</v>
      </c>
      <c r="K13" s="38">
        <v>2450</v>
      </c>
      <c r="L13" s="50">
        <v>2700</v>
      </c>
      <c r="M13" s="71" t="e">
        <f t="shared" si="0"/>
        <v>#N/A</v>
      </c>
      <c r="N13" s="72" t="e">
        <f t="shared" si="0"/>
        <v>#N/A</v>
      </c>
      <c r="O13" s="72" t="e">
        <f t="shared" si="0"/>
        <v>#N/A</v>
      </c>
      <c r="P13" s="72" t="e">
        <f t="shared" si="0"/>
        <v>#N/A</v>
      </c>
      <c r="Q13" s="73" t="e">
        <f t="shared" si="0"/>
        <v>#N/A</v>
      </c>
      <c r="R13" s="74" t="e">
        <f t="shared" si="0"/>
        <v>#N/A</v>
      </c>
      <c r="S13" s="72" t="e">
        <f t="shared" si="0"/>
        <v>#N/A</v>
      </c>
      <c r="T13" s="72" t="e">
        <f t="shared" si="0"/>
        <v>#N/A</v>
      </c>
      <c r="U13" s="75" t="e">
        <f t="shared" si="0"/>
        <v>#N/A</v>
      </c>
    </row>
    <row r="14" spans="1:21" x14ac:dyDescent="0.3">
      <c r="A14" s="49" t="s">
        <v>22</v>
      </c>
      <c r="B14" s="38">
        <v>382</v>
      </c>
      <c r="C14" s="38">
        <v>405</v>
      </c>
      <c r="D14" s="38">
        <v>520</v>
      </c>
      <c r="E14" s="38">
        <v>920</v>
      </c>
      <c r="F14" s="38">
        <v>980</v>
      </c>
      <c r="G14" s="38">
        <v>1125</v>
      </c>
      <c r="H14" s="38">
        <v>1400</v>
      </c>
      <c r="I14" s="38">
        <v>1675</v>
      </c>
      <c r="J14" s="38">
        <v>2100</v>
      </c>
      <c r="K14" s="38">
        <v>2150</v>
      </c>
      <c r="L14" s="50">
        <v>2475</v>
      </c>
      <c r="M14" s="71" t="e">
        <f t="shared" ref="M14:U23" si="1">#N/A</f>
        <v>#N/A</v>
      </c>
      <c r="N14" s="72" t="e">
        <f t="shared" si="1"/>
        <v>#N/A</v>
      </c>
      <c r="O14" s="72" t="e">
        <f t="shared" si="1"/>
        <v>#N/A</v>
      </c>
      <c r="P14" s="72" t="e">
        <f t="shared" si="1"/>
        <v>#N/A</v>
      </c>
      <c r="Q14" s="73" t="e">
        <f t="shared" si="1"/>
        <v>#N/A</v>
      </c>
      <c r="R14" s="74" t="e">
        <f t="shared" si="1"/>
        <v>#N/A</v>
      </c>
      <c r="S14" s="72" t="e">
        <f t="shared" si="1"/>
        <v>#N/A</v>
      </c>
      <c r="T14" s="72" t="e">
        <f t="shared" si="1"/>
        <v>#N/A</v>
      </c>
      <c r="U14" s="75" t="e">
        <f t="shared" si="1"/>
        <v>#N/A</v>
      </c>
    </row>
    <row r="15" spans="1:21" x14ac:dyDescent="0.3">
      <c r="A15" s="49" t="s">
        <v>24</v>
      </c>
      <c r="B15" s="38">
        <v>457</v>
      </c>
      <c r="C15" s="38">
        <v>625</v>
      </c>
      <c r="D15" s="38">
        <v>770</v>
      </c>
      <c r="E15" s="38">
        <v>1175</v>
      </c>
      <c r="F15" s="38">
        <v>1300</v>
      </c>
      <c r="G15" s="38">
        <v>1350</v>
      </c>
      <c r="H15" s="38">
        <v>1700</v>
      </c>
      <c r="I15" s="38">
        <v>1750</v>
      </c>
      <c r="J15" s="38">
        <v>1950</v>
      </c>
      <c r="K15" s="38">
        <v>2000</v>
      </c>
      <c r="L15" s="50">
        <v>2300</v>
      </c>
      <c r="M15" s="71" t="e">
        <f t="shared" si="1"/>
        <v>#N/A</v>
      </c>
      <c r="N15" s="72" t="e">
        <f t="shared" si="1"/>
        <v>#N/A</v>
      </c>
      <c r="O15" s="72" t="e">
        <f t="shared" si="1"/>
        <v>#N/A</v>
      </c>
      <c r="P15" s="72" t="e">
        <f t="shared" si="1"/>
        <v>#N/A</v>
      </c>
      <c r="Q15" s="73" t="e">
        <f t="shared" si="1"/>
        <v>#N/A</v>
      </c>
      <c r="R15" s="74" t="e">
        <f t="shared" si="1"/>
        <v>#N/A</v>
      </c>
      <c r="S15" s="72" t="e">
        <f t="shared" si="1"/>
        <v>#N/A</v>
      </c>
      <c r="T15" s="72" t="e">
        <f t="shared" si="1"/>
        <v>#N/A</v>
      </c>
      <c r="U15" s="75" t="e">
        <f t="shared" si="1"/>
        <v>#N/A</v>
      </c>
    </row>
    <row r="16" spans="1:21" x14ac:dyDescent="0.3">
      <c r="A16" s="49" t="s">
        <v>30</v>
      </c>
      <c r="B16" s="38">
        <v>268</v>
      </c>
      <c r="C16" s="38">
        <v>312</v>
      </c>
      <c r="D16" s="38">
        <v>405</v>
      </c>
      <c r="E16" s="38">
        <v>600</v>
      </c>
      <c r="F16" s="38">
        <v>675</v>
      </c>
      <c r="G16" s="38">
        <v>785</v>
      </c>
      <c r="H16" s="38">
        <v>1075</v>
      </c>
      <c r="I16" s="38">
        <v>1350</v>
      </c>
      <c r="J16" s="38">
        <v>1580</v>
      </c>
      <c r="K16" s="38">
        <v>1625</v>
      </c>
      <c r="L16" s="50">
        <v>1900</v>
      </c>
      <c r="M16" s="71" t="e">
        <f t="shared" si="1"/>
        <v>#N/A</v>
      </c>
      <c r="N16" s="72" t="e">
        <f t="shared" si="1"/>
        <v>#N/A</v>
      </c>
      <c r="O16" s="72" t="e">
        <f t="shared" si="1"/>
        <v>#N/A</v>
      </c>
      <c r="P16" s="72" t="e">
        <f t="shared" si="1"/>
        <v>#N/A</v>
      </c>
      <c r="Q16" s="73" t="e">
        <f t="shared" si="1"/>
        <v>#N/A</v>
      </c>
      <c r="R16" s="74" t="e">
        <f t="shared" si="1"/>
        <v>#N/A</v>
      </c>
      <c r="S16" s="72" t="e">
        <f t="shared" si="1"/>
        <v>#N/A</v>
      </c>
      <c r="T16" s="72" t="e">
        <f t="shared" si="1"/>
        <v>#N/A</v>
      </c>
      <c r="U16" s="75" t="e">
        <f t="shared" si="1"/>
        <v>#N/A</v>
      </c>
    </row>
    <row r="17" spans="1:21" x14ac:dyDescent="0.3">
      <c r="A17" s="49" t="s">
        <v>26</v>
      </c>
      <c r="B17" s="38">
        <v>370</v>
      </c>
      <c r="C17" s="38">
        <v>457</v>
      </c>
      <c r="D17" s="38">
        <v>587</v>
      </c>
      <c r="E17" s="38">
        <v>940</v>
      </c>
      <c r="F17" s="38">
        <v>975</v>
      </c>
      <c r="G17" s="38">
        <v>1050</v>
      </c>
      <c r="H17" s="38">
        <v>1300</v>
      </c>
      <c r="I17" s="38">
        <v>1600</v>
      </c>
      <c r="J17" s="38">
        <v>1850</v>
      </c>
      <c r="K17" s="38">
        <v>1900</v>
      </c>
      <c r="L17" s="50">
        <v>2050</v>
      </c>
      <c r="M17" s="71" t="e">
        <f t="shared" si="1"/>
        <v>#N/A</v>
      </c>
      <c r="N17" s="72" t="e">
        <f t="shared" si="1"/>
        <v>#N/A</v>
      </c>
      <c r="O17" s="72" t="e">
        <f t="shared" si="1"/>
        <v>#N/A</v>
      </c>
      <c r="P17" s="72" t="e">
        <f t="shared" si="1"/>
        <v>#N/A</v>
      </c>
      <c r="Q17" s="73" t="e">
        <f t="shared" si="1"/>
        <v>#N/A</v>
      </c>
      <c r="R17" s="74" t="e">
        <f t="shared" si="1"/>
        <v>#N/A</v>
      </c>
      <c r="S17" s="72" t="e">
        <f t="shared" si="1"/>
        <v>#N/A</v>
      </c>
      <c r="T17" s="72" t="e">
        <f t="shared" si="1"/>
        <v>#N/A</v>
      </c>
      <c r="U17" s="75" t="e">
        <f t="shared" si="1"/>
        <v>#N/A</v>
      </c>
    </row>
    <row r="18" spans="1:21" x14ac:dyDescent="0.3">
      <c r="A18" s="49" t="s">
        <v>29</v>
      </c>
      <c r="B18" s="38">
        <v>300</v>
      </c>
      <c r="C18" s="38">
        <v>525</v>
      </c>
      <c r="D18" s="38">
        <v>550</v>
      </c>
      <c r="E18" s="38">
        <v>800</v>
      </c>
      <c r="F18" s="38">
        <v>925</v>
      </c>
      <c r="G18" s="38">
        <v>1075</v>
      </c>
      <c r="H18" s="38">
        <v>1375</v>
      </c>
      <c r="I18" s="38">
        <v>1575</v>
      </c>
      <c r="J18" s="38">
        <v>1775</v>
      </c>
      <c r="K18" s="38">
        <v>1825</v>
      </c>
      <c r="L18" s="50">
        <v>2000</v>
      </c>
      <c r="M18" s="71" t="e">
        <f t="shared" si="1"/>
        <v>#N/A</v>
      </c>
      <c r="N18" s="72" t="e">
        <f t="shared" si="1"/>
        <v>#N/A</v>
      </c>
      <c r="O18" s="72" t="e">
        <f t="shared" si="1"/>
        <v>#N/A</v>
      </c>
      <c r="P18" s="72" t="e">
        <f t="shared" si="1"/>
        <v>#N/A</v>
      </c>
      <c r="Q18" s="73" t="e">
        <f t="shared" si="1"/>
        <v>#N/A</v>
      </c>
      <c r="R18" s="74" t="e">
        <f t="shared" si="1"/>
        <v>#N/A</v>
      </c>
      <c r="S18" s="72" t="e">
        <f t="shared" si="1"/>
        <v>#N/A</v>
      </c>
      <c r="T18" s="72" t="e">
        <f t="shared" si="1"/>
        <v>#N/A</v>
      </c>
      <c r="U18" s="75" t="e">
        <f t="shared" si="1"/>
        <v>#N/A</v>
      </c>
    </row>
    <row r="19" spans="1:21" x14ac:dyDescent="0.3">
      <c r="A19" s="49" t="s">
        <v>28</v>
      </c>
      <c r="B19" s="38">
        <v>418</v>
      </c>
      <c r="C19" s="38">
        <v>527</v>
      </c>
      <c r="D19" s="38">
        <v>660</v>
      </c>
      <c r="E19" s="38">
        <v>1000</v>
      </c>
      <c r="F19" s="38">
        <v>1150</v>
      </c>
      <c r="G19" s="38">
        <v>1175</v>
      </c>
      <c r="H19" s="38">
        <v>1550</v>
      </c>
      <c r="I19" s="38">
        <v>1625</v>
      </c>
      <c r="J19" s="38">
        <v>1800</v>
      </c>
      <c r="K19" s="38">
        <v>1850</v>
      </c>
      <c r="L19" s="50">
        <v>1980</v>
      </c>
      <c r="M19" s="71" t="e">
        <f t="shared" si="1"/>
        <v>#N/A</v>
      </c>
      <c r="N19" s="72" t="e">
        <f t="shared" si="1"/>
        <v>#N/A</v>
      </c>
      <c r="O19" s="72" t="e">
        <f t="shared" si="1"/>
        <v>#N/A</v>
      </c>
      <c r="P19" s="72" t="e">
        <f t="shared" si="1"/>
        <v>#N/A</v>
      </c>
      <c r="Q19" s="73" t="e">
        <f t="shared" si="1"/>
        <v>#N/A</v>
      </c>
      <c r="R19" s="74" t="e">
        <f t="shared" si="1"/>
        <v>#N/A</v>
      </c>
      <c r="S19" s="72" t="e">
        <f t="shared" si="1"/>
        <v>#N/A</v>
      </c>
      <c r="T19" s="72" t="e">
        <f t="shared" si="1"/>
        <v>#N/A</v>
      </c>
      <c r="U19" s="75" t="e">
        <f t="shared" si="1"/>
        <v>#N/A</v>
      </c>
    </row>
    <row r="20" spans="1:21" x14ac:dyDescent="0.3">
      <c r="A20" s="49" t="s">
        <v>25</v>
      </c>
      <c r="B20" s="35">
        <v>328</v>
      </c>
      <c r="C20" s="35">
        <v>397</v>
      </c>
      <c r="D20" s="35">
        <v>485</v>
      </c>
      <c r="E20" s="35">
        <v>900</v>
      </c>
      <c r="F20" s="35">
        <v>960</v>
      </c>
      <c r="G20" s="35">
        <v>1000</v>
      </c>
      <c r="H20" s="35">
        <v>1350</v>
      </c>
      <c r="I20" s="35">
        <v>1550</v>
      </c>
      <c r="J20" s="35">
        <v>1750</v>
      </c>
      <c r="K20" s="35">
        <v>1800</v>
      </c>
      <c r="L20" s="50">
        <v>1925</v>
      </c>
      <c r="M20" s="71" t="e">
        <f t="shared" si="1"/>
        <v>#N/A</v>
      </c>
      <c r="N20" s="76" t="e">
        <f t="shared" si="1"/>
        <v>#N/A</v>
      </c>
      <c r="O20" s="76" t="e">
        <f t="shared" si="1"/>
        <v>#N/A</v>
      </c>
      <c r="P20" s="76" t="e">
        <f t="shared" si="1"/>
        <v>#N/A</v>
      </c>
      <c r="Q20" s="77" t="e">
        <f t="shared" si="1"/>
        <v>#N/A</v>
      </c>
      <c r="R20" s="78" t="e">
        <f t="shared" si="1"/>
        <v>#N/A</v>
      </c>
      <c r="S20" s="76" t="e">
        <f t="shared" si="1"/>
        <v>#N/A</v>
      </c>
      <c r="T20" s="76" t="e">
        <f t="shared" si="1"/>
        <v>#N/A</v>
      </c>
      <c r="U20" s="75" t="e">
        <f t="shared" si="1"/>
        <v>#N/A</v>
      </c>
    </row>
    <row r="21" spans="1:21" x14ac:dyDescent="0.3">
      <c r="A21" s="49" t="s">
        <v>31</v>
      </c>
      <c r="B21" s="38">
        <v>395</v>
      </c>
      <c r="C21" s="38">
        <v>474</v>
      </c>
      <c r="D21" s="38">
        <v>565</v>
      </c>
      <c r="E21" s="38">
        <v>910</v>
      </c>
      <c r="F21" s="38">
        <v>1000</v>
      </c>
      <c r="G21" s="38">
        <v>1100</v>
      </c>
      <c r="H21" s="38">
        <v>1280</v>
      </c>
      <c r="I21" s="38">
        <v>1500</v>
      </c>
      <c r="J21" s="38">
        <v>1625</v>
      </c>
      <c r="K21" s="38">
        <v>1700</v>
      </c>
      <c r="L21" s="50">
        <v>1800</v>
      </c>
      <c r="M21" s="71" t="e">
        <f t="shared" si="1"/>
        <v>#N/A</v>
      </c>
      <c r="N21" s="72" t="e">
        <f t="shared" si="1"/>
        <v>#N/A</v>
      </c>
      <c r="O21" s="72" t="e">
        <f t="shared" si="1"/>
        <v>#N/A</v>
      </c>
      <c r="P21" s="72" t="e">
        <f t="shared" si="1"/>
        <v>#N/A</v>
      </c>
      <c r="Q21" s="73" t="e">
        <f t="shared" si="1"/>
        <v>#N/A</v>
      </c>
      <c r="R21" s="74" t="e">
        <f t="shared" si="1"/>
        <v>#N/A</v>
      </c>
      <c r="S21" s="72" t="e">
        <f t="shared" si="1"/>
        <v>#N/A</v>
      </c>
      <c r="T21" s="72" t="e">
        <f t="shared" si="1"/>
        <v>#N/A</v>
      </c>
      <c r="U21" s="75" t="e">
        <f t="shared" si="1"/>
        <v>#N/A</v>
      </c>
    </row>
    <row r="22" spans="1:21" x14ac:dyDescent="0.3">
      <c r="A22" s="49" t="s">
        <v>35</v>
      </c>
      <c r="B22" s="38">
        <v>335</v>
      </c>
      <c r="C22" s="38">
        <v>432</v>
      </c>
      <c r="D22" s="38">
        <v>525</v>
      </c>
      <c r="E22" s="38">
        <v>850</v>
      </c>
      <c r="F22" s="38">
        <v>875</v>
      </c>
      <c r="G22" s="38">
        <v>910</v>
      </c>
      <c r="H22" s="38">
        <v>1200</v>
      </c>
      <c r="I22" s="38">
        <v>1425</v>
      </c>
      <c r="J22" s="38">
        <v>1550</v>
      </c>
      <c r="K22" s="38">
        <v>1660</v>
      </c>
      <c r="L22" s="50">
        <v>1750</v>
      </c>
      <c r="M22" s="71" t="e">
        <f t="shared" si="1"/>
        <v>#N/A</v>
      </c>
      <c r="N22" s="72" t="e">
        <f t="shared" si="1"/>
        <v>#N/A</v>
      </c>
      <c r="O22" s="72" t="e">
        <f t="shared" si="1"/>
        <v>#N/A</v>
      </c>
      <c r="P22" s="72" t="e">
        <f t="shared" si="1"/>
        <v>#N/A</v>
      </c>
      <c r="Q22" s="73" t="e">
        <f t="shared" si="1"/>
        <v>#N/A</v>
      </c>
      <c r="R22" s="74" t="e">
        <f t="shared" si="1"/>
        <v>#N/A</v>
      </c>
      <c r="S22" s="72" t="e">
        <f t="shared" si="1"/>
        <v>#N/A</v>
      </c>
      <c r="T22" s="72" t="e">
        <f t="shared" si="1"/>
        <v>#N/A</v>
      </c>
      <c r="U22" s="75" t="e">
        <f t="shared" si="1"/>
        <v>#N/A</v>
      </c>
    </row>
    <row r="23" spans="1:21" x14ac:dyDescent="0.3">
      <c r="A23" s="49" t="s">
        <v>18</v>
      </c>
      <c r="B23" s="38">
        <v>316</v>
      </c>
      <c r="C23" s="38">
        <v>427</v>
      </c>
      <c r="D23" s="38">
        <v>495</v>
      </c>
      <c r="E23" s="38">
        <v>855</v>
      </c>
      <c r="F23" s="38">
        <v>855</v>
      </c>
      <c r="G23" s="38">
        <v>890</v>
      </c>
      <c r="H23" s="38">
        <v>1125</v>
      </c>
      <c r="I23" s="38">
        <v>1375</v>
      </c>
      <c r="J23" s="38">
        <v>1600</v>
      </c>
      <c r="K23" s="38">
        <v>1650</v>
      </c>
      <c r="L23" s="50">
        <v>1725</v>
      </c>
      <c r="M23" s="71" t="e">
        <f t="shared" si="1"/>
        <v>#N/A</v>
      </c>
      <c r="N23" s="72" t="e">
        <f t="shared" si="1"/>
        <v>#N/A</v>
      </c>
      <c r="O23" s="72" t="e">
        <f t="shared" si="1"/>
        <v>#N/A</v>
      </c>
      <c r="P23" s="72" t="e">
        <f t="shared" si="1"/>
        <v>#N/A</v>
      </c>
      <c r="Q23" s="73" t="e">
        <f t="shared" si="1"/>
        <v>#N/A</v>
      </c>
      <c r="R23" s="74" t="e">
        <f t="shared" si="1"/>
        <v>#N/A</v>
      </c>
      <c r="S23" s="72" t="e">
        <f t="shared" si="1"/>
        <v>#N/A</v>
      </c>
      <c r="T23" s="72" t="e">
        <f t="shared" si="1"/>
        <v>#N/A</v>
      </c>
      <c r="U23" s="75" t="e">
        <f t="shared" si="1"/>
        <v>#N/A</v>
      </c>
    </row>
    <row r="24" spans="1:21" x14ac:dyDescent="0.3">
      <c r="A24" s="49" t="s">
        <v>23</v>
      </c>
      <c r="B24" s="38">
        <v>283</v>
      </c>
      <c r="C24" s="38">
        <v>383</v>
      </c>
      <c r="D24" s="38">
        <v>475</v>
      </c>
      <c r="E24" s="38">
        <v>830</v>
      </c>
      <c r="F24" s="38">
        <v>840</v>
      </c>
      <c r="G24" s="38">
        <v>880</v>
      </c>
      <c r="H24" s="38">
        <v>1175</v>
      </c>
      <c r="I24" s="38">
        <v>1400</v>
      </c>
      <c r="J24" s="38">
        <v>1525</v>
      </c>
      <c r="K24" s="38">
        <v>1550</v>
      </c>
      <c r="L24" s="50">
        <v>1670</v>
      </c>
      <c r="M24" s="71" t="e">
        <f t="shared" ref="M24:U33" si="2">#N/A</f>
        <v>#N/A</v>
      </c>
      <c r="N24" s="72" t="e">
        <f t="shared" si="2"/>
        <v>#N/A</v>
      </c>
      <c r="O24" s="72" t="e">
        <f t="shared" si="2"/>
        <v>#N/A</v>
      </c>
      <c r="P24" s="72" t="e">
        <f t="shared" si="2"/>
        <v>#N/A</v>
      </c>
      <c r="Q24" s="73" t="e">
        <f t="shared" si="2"/>
        <v>#N/A</v>
      </c>
      <c r="R24" s="74" t="e">
        <f t="shared" si="2"/>
        <v>#N/A</v>
      </c>
      <c r="S24" s="72" t="e">
        <f t="shared" si="2"/>
        <v>#N/A</v>
      </c>
      <c r="T24" s="72" t="e">
        <f t="shared" si="2"/>
        <v>#N/A</v>
      </c>
      <c r="U24" s="75" t="e">
        <f t="shared" si="2"/>
        <v>#N/A</v>
      </c>
    </row>
    <row r="25" spans="1:21" x14ac:dyDescent="0.3">
      <c r="A25" s="49" t="s">
        <v>34</v>
      </c>
      <c r="B25" s="38">
        <v>348</v>
      </c>
      <c r="C25" s="38">
        <v>475</v>
      </c>
      <c r="D25" s="38">
        <v>590</v>
      </c>
      <c r="E25" s="38">
        <v>930</v>
      </c>
      <c r="F25" s="38">
        <v>950</v>
      </c>
      <c r="G25" s="38">
        <v>1025</v>
      </c>
      <c r="H25" s="38">
        <v>1250</v>
      </c>
      <c r="I25" s="38">
        <v>1475</v>
      </c>
      <c r="J25" s="38">
        <v>1575</v>
      </c>
      <c r="K25" s="38">
        <v>1575</v>
      </c>
      <c r="L25" s="50">
        <v>1630</v>
      </c>
      <c r="M25" s="71" t="e">
        <f t="shared" si="2"/>
        <v>#N/A</v>
      </c>
      <c r="N25" s="72" t="e">
        <f t="shared" si="2"/>
        <v>#N/A</v>
      </c>
      <c r="O25" s="72" t="e">
        <f t="shared" si="2"/>
        <v>#N/A</v>
      </c>
      <c r="P25" s="72" t="e">
        <f t="shared" si="2"/>
        <v>#N/A</v>
      </c>
      <c r="Q25" s="73" t="e">
        <f t="shared" si="2"/>
        <v>#N/A</v>
      </c>
      <c r="R25" s="74" t="e">
        <f t="shared" si="2"/>
        <v>#N/A</v>
      </c>
      <c r="S25" s="72" t="e">
        <f t="shared" si="2"/>
        <v>#N/A</v>
      </c>
      <c r="T25" s="72" t="e">
        <f t="shared" si="2"/>
        <v>#N/A</v>
      </c>
      <c r="U25" s="75" t="e">
        <f t="shared" si="2"/>
        <v>#N/A</v>
      </c>
    </row>
    <row r="26" spans="1:21" x14ac:dyDescent="0.3">
      <c r="A26" s="49" t="s">
        <v>15</v>
      </c>
      <c r="B26" s="38">
        <v>329</v>
      </c>
      <c r="C26" s="38">
        <v>434</v>
      </c>
      <c r="D26" s="38">
        <v>515</v>
      </c>
      <c r="E26" s="38">
        <v>915</v>
      </c>
      <c r="F26" s="38">
        <v>1100</v>
      </c>
      <c r="G26" s="38">
        <v>1200</v>
      </c>
      <c r="H26" s="38">
        <v>1325</v>
      </c>
      <c r="I26" s="38">
        <v>1275</v>
      </c>
      <c r="J26" s="38">
        <v>1510</v>
      </c>
      <c r="K26" s="38">
        <v>1560</v>
      </c>
      <c r="L26" s="50">
        <v>1650</v>
      </c>
      <c r="M26" s="71" t="e">
        <f t="shared" si="2"/>
        <v>#N/A</v>
      </c>
      <c r="N26" s="72" t="e">
        <f t="shared" si="2"/>
        <v>#N/A</v>
      </c>
      <c r="O26" s="72" t="e">
        <f t="shared" si="2"/>
        <v>#N/A</v>
      </c>
      <c r="P26" s="72" t="e">
        <f t="shared" si="2"/>
        <v>#N/A</v>
      </c>
      <c r="Q26" s="73" t="e">
        <f t="shared" si="2"/>
        <v>#N/A</v>
      </c>
      <c r="R26" s="74" t="e">
        <f t="shared" si="2"/>
        <v>#N/A</v>
      </c>
      <c r="S26" s="72" t="e">
        <f t="shared" si="2"/>
        <v>#N/A</v>
      </c>
      <c r="T26" s="72" t="e">
        <f t="shared" si="2"/>
        <v>#N/A</v>
      </c>
      <c r="U26" s="75" t="e">
        <f t="shared" si="2"/>
        <v>#N/A</v>
      </c>
    </row>
    <row r="27" spans="1:21" x14ac:dyDescent="0.3">
      <c r="A27" s="49" t="s">
        <v>7</v>
      </c>
      <c r="B27" s="35">
        <v>270</v>
      </c>
      <c r="C27" s="35">
        <v>316</v>
      </c>
      <c r="D27" s="35">
        <v>425</v>
      </c>
      <c r="E27" s="35">
        <v>825</v>
      </c>
      <c r="F27" s="35">
        <v>825</v>
      </c>
      <c r="G27" s="35">
        <v>885</v>
      </c>
      <c r="H27" s="35">
        <v>1150</v>
      </c>
      <c r="I27" s="35">
        <v>1300</v>
      </c>
      <c r="J27" s="35">
        <v>1520</v>
      </c>
      <c r="K27" s="35">
        <v>1520</v>
      </c>
      <c r="L27" s="50">
        <v>1680</v>
      </c>
      <c r="M27" s="71" t="e">
        <f t="shared" si="2"/>
        <v>#N/A</v>
      </c>
      <c r="N27" s="76" t="e">
        <f t="shared" si="2"/>
        <v>#N/A</v>
      </c>
      <c r="O27" s="76" t="e">
        <f t="shared" si="2"/>
        <v>#N/A</v>
      </c>
      <c r="P27" s="76" t="e">
        <f t="shared" si="2"/>
        <v>#N/A</v>
      </c>
      <c r="Q27" s="77" t="e">
        <f t="shared" si="2"/>
        <v>#N/A</v>
      </c>
      <c r="R27" s="78" t="e">
        <f t="shared" si="2"/>
        <v>#N/A</v>
      </c>
      <c r="S27" s="76" t="e">
        <f t="shared" si="2"/>
        <v>#N/A</v>
      </c>
      <c r="T27" s="76" t="e">
        <f t="shared" si="2"/>
        <v>#N/A</v>
      </c>
      <c r="U27" s="75" t="e">
        <f t="shared" si="2"/>
        <v>#N/A</v>
      </c>
    </row>
    <row r="28" spans="1:21" x14ac:dyDescent="0.3">
      <c r="A28" s="49" t="s">
        <v>13</v>
      </c>
      <c r="B28" s="38">
        <v>277</v>
      </c>
      <c r="C28" s="38">
        <v>315</v>
      </c>
      <c r="D28" s="38">
        <v>410</v>
      </c>
      <c r="E28" s="38">
        <v>725</v>
      </c>
      <c r="F28" s="38">
        <v>750</v>
      </c>
      <c r="G28" s="38">
        <v>780</v>
      </c>
      <c r="H28" s="38">
        <v>1050</v>
      </c>
      <c r="I28" s="38">
        <v>1250</v>
      </c>
      <c r="J28" s="38">
        <v>1500</v>
      </c>
      <c r="K28" s="38">
        <v>1500</v>
      </c>
      <c r="L28" s="50">
        <v>1575</v>
      </c>
      <c r="M28" s="71" t="e">
        <f t="shared" si="2"/>
        <v>#N/A</v>
      </c>
      <c r="N28" s="72" t="e">
        <f t="shared" si="2"/>
        <v>#N/A</v>
      </c>
      <c r="O28" s="72" t="e">
        <f t="shared" si="2"/>
        <v>#N/A</v>
      </c>
      <c r="P28" s="72" t="e">
        <f t="shared" si="2"/>
        <v>#N/A</v>
      </c>
      <c r="Q28" s="73" t="e">
        <f t="shared" si="2"/>
        <v>#N/A</v>
      </c>
      <c r="R28" s="74" t="e">
        <f t="shared" si="2"/>
        <v>#N/A</v>
      </c>
      <c r="S28" s="72" t="e">
        <f t="shared" si="2"/>
        <v>#N/A</v>
      </c>
      <c r="T28" s="72" t="e">
        <f t="shared" si="2"/>
        <v>#N/A</v>
      </c>
      <c r="U28" s="75" t="e">
        <f t="shared" si="2"/>
        <v>#N/A</v>
      </c>
    </row>
    <row r="29" spans="1:21" x14ac:dyDescent="0.3">
      <c r="A29" s="49" t="s">
        <v>20</v>
      </c>
      <c r="B29" s="38">
        <v>332</v>
      </c>
      <c r="C29" s="38">
        <v>400</v>
      </c>
      <c r="D29" s="38">
        <v>450</v>
      </c>
      <c r="E29" s="38">
        <v>810</v>
      </c>
      <c r="F29" s="38">
        <v>850</v>
      </c>
      <c r="G29" s="38">
        <v>900</v>
      </c>
      <c r="H29" s="38">
        <v>1100</v>
      </c>
      <c r="I29" s="38">
        <v>1270</v>
      </c>
      <c r="J29" s="38">
        <v>1450</v>
      </c>
      <c r="K29" s="38">
        <v>1450</v>
      </c>
      <c r="L29" s="50">
        <v>1580</v>
      </c>
      <c r="M29" s="71" t="e">
        <f t="shared" si="2"/>
        <v>#N/A</v>
      </c>
      <c r="N29" s="72" t="e">
        <f t="shared" si="2"/>
        <v>#N/A</v>
      </c>
      <c r="O29" s="72" t="e">
        <f t="shared" si="2"/>
        <v>#N/A</v>
      </c>
      <c r="P29" s="72" t="e">
        <f t="shared" si="2"/>
        <v>#N/A</v>
      </c>
      <c r="Q29" s="73" t="e">
        <f t="shared" si="2"/>
        <v>#N/A</v>
      </c>
      <c r="R29" s="74" t="e">
        <f t="shared" si="2"/>
        <v>#N/A</v>
      </c>
      <c r="S29" s="72" t="e">
        <f t="shared" si="2"/>
        <v>#N/A</v>
      </c>
      <c r="T29" s="72" t="e">
        <f t="shared" si="2"/>
        <v>#N/A</v>
      </c>
      <c r="U29" s="75" t="e">
        <f t="shared" si="2"/>
        <v>#N/A</v>
      </c>
    </row>
    <row r="30" spans="1:21" x14ac:dyDescent="0.3">
      <c r="A30" s="79" t="s">
        <v>32</v>
      </c>
      <c r="B30" s="80">
        <v>272</v>
      </c>
      <c r="C30" s="80">
        <v>364</v>
      </c>
      <c r="D30" s="80">
        <v>430</v>
      </c>
      <c r="E30" s="80">
        <v>625</v>
      </c>
      <c r="F30" s="80">
        <v>720</v>
      </c>
      <c r="G30" s="80">
        <v>770</v>
      </c>
      <c r="H30" s="80">
        <v>1060</v>
      </c>
      <c r="I30" s="80">
        <v>1260</v>
      </c>
      <c r="J30" s="80">
        <v>1375</v>
      </c>
      <c r="K30" s="80">
        <v>1400</v>
      </c>
      <c r="L30" s="81">
        <v>1550</v>
      </c>
      <c r="M30" s="82" t="e">
        <f t="shared" si="2"/>
        <v>#N/A</v>
      </c>
      <c r="N30" s="83" t="e">
        <f t="shared" si="2"/>
        <v>#N/A</v>
      </c>
      <c r="O30" s="83" t="e">
        <f t="shared" si="2"/>
        <v>#N/A</v>
      </c>
      <c r="P30" s="83" t="e">
        <f t="shared" si="2"/>
        <v>#N/A</v>
      </c>
      <c r="Q30" s="84" t="e">
        <f t="shared" si="2"/>
        <v>#N/A</v>
      </c>
      <c r="R30" s="84" t="e">
        <f t="shared" si="2"/>
        <v>#N/A</v>
      </c>
      <c r="S30" s="83" t="e">
        <f t="shared" si="2"/>
        <v>#N/A</v>
      </c>
      <c r="T30" s="83" t="e">
        <f t="shared" si="2"/>
        <v>#N/A</v>
      </c>
      <c r="U30" s="85" t="e">
        <f t="shared" si="2"/>
        <v>#N/A</v>
      </c>
    </row>
    <row r="31" spans="1:21" x14ac:dyDescent="0.3">
      <c r="A31" s="49" t="s">
        <v>36</v>
      </c>
      <c r="B31" s="38">
        <v>385</v>
      </c>
      <c r="C31" s="38">
        <v>470</v>
      </c>
      <c r="D31" s="38">
        <v>560</v>
      </c>
      <c r="E31" s="38">
        <v>875</v>
      </c>
      <c r="F31" s="38">
        <v>900</v>
      </c>
      <c r="G31" s="38">
        <v>920</v>
      </c>
      <c r="H31" s="38">
        <v>1225</v>
      </c>
      <c r="I31" s="38">
        <v>1325</v>
      </c>
      <c r="J31" s="38">
        <v>1430</v>
      </c>
      <c r="K31" s="38">
        <v>1460</v>
      </c>
      <c r="L31" s="50">
        <v>1640</v>
      </c>
      <c r="M31" s="71" t="e">
        <f t="shared" si="2"/>
        <v>#N/A</v>
      </c>
      <c r="N31" s="72" t="e">
        <f t="shared" si="2"/>
        <v>#N/A</v>
      </c>
      <c r="O31" s="72" t="e">
        <f t="shared" si="2"/>
        <v>#N/A</v>
      </c>
      <c r="P31" s="72" t="e">
        <f t="shared" si="2"/>
        <v>#N/A</v>
      </c>
      <c r="Q31" s="73" t="e">
        <f t="shared" si="2"/>
        <v>#N/A</v>
      </c>
      <c r="R31" s="74" t="e">
        <f t="shared" si="2"/>
        <v>#N/A</v>
      </c>
      <c r="S31" s="72" t="e">
        <f t="shared" si="2"/>
        <v>#N/A</v>
      </c>
      <c r="T31" s="72" t="e">
        <f t="shared" si="2"/>
        <v>#N/A</v>
      </c>
      <c r="U31" s="75" t="e">
        <f t="shared" si="2"/>
        <v>#N/A</v>
      </c>
    </row>
    <row r="32" spans="1:21" x14ac:dyDescent="0.3">
      <c r="A32" s="79" t="s">
        <v>33</v>
      </c>
      <c r="B32" s="80">
        <v>285</v>
      </c>
      <c r="C32" s="80">
        <v>340</v>
      </c>
      <c r="D32" s="80">
        <v>420</v>
      </c>
      <c r="E32" s="80">
        <v>650</v>
      </c>
      <c r="F32" s="80">
        <v>650</v>
      </c>
      <c r="G32" s="80">
        <v>750</v>
      </c>
      <c r="H32" s="80">
        <v>1000</v>
      </c>
      <c r="I32" s="80">
        <v>1220</v>
      </c>
      <c r="J32" s="80">
        <v>1350</v>
      </c>
      <c r="K32" s="80">
        <v>1350</v>
      </c>
      <c r="L32" s="81">
        <v>1525</v>
      </c>
      <c r="M32" s="82" t="e">
        <f t="shared" si="2"/>
        <v>#N/A</v>
      </c>
      <c r="N32" s="83" t="e">
        <f t="shared" si="2"/>
        <v>#N/A</v>
      </c>
      <c r="O32" s="83" t="e">
        <f t="shared" si="2"/>
        <v>#N/A</v>
      </c>
      <c r="P32" s="83" t="e">
        <f t="shared" si="2"/>
        <v>#N/A</v>
      </c>
      <c r="Q32" s="84" t="e">
        <f t="shared" si="2"/>
        <v>#N/A</v>
      </c>
      <c r="R32" s="84" t="e">
        <f t="shared" si="2"/>
        <v>#N/A</v>
      </c>
      <c r="S32" s="83" t="e">
        <f t="shared" si="2"/>
        <v>#N/A</v>
      </c>
      <c r="T32" s="83" t="e">
        <f t="shared" si="2"/>
        <v>#N/A</v>
      </c>
      <c r="U32" s="85" t="e">
        <f t="shared" si="2"/>
        <v>#N/A</v>
      </c>
    </row>
    <row r="33" spans="1:21" x14ac:dyDescent="0.3">
      <c r="A33" s="86" t="s">
        <v>27</v>
      </c>
      <c r="B33" s="87">
        <v>269</v>
      </c>
      <c r="C33" s="87">
        <v>377</v>
      </c>
      <c r="D33" s="87">
        <v>453</v>
      </c>
      <c r="E33" s="87">
        <v>750</v>
      </c>
      <c r="F33" s="87">
        <v>780</v>
      </c>
      <c r="G33" s="87">
        <v>790</v>
      </c>
      <c r="H33" s="87">
        <v>1025</v>
      </c>
      <c r="I33" s="87">
        <v>1200</v>
      </c>
      <c r="J33" s="87">
        <v>1300</v>
      </c>
      <c r="K33" s="87">
        <v>1300</v>
      </c>
      <c r="L33" s="88">
        <v>1500</v>
      </c>
      <c r="M33" s="89" t="e">
        <f t="shared" si="2"/>
        <v>#N/A</v>
      </c>
      <c r="N33" s="90" t="e">
        <f t="shared" si="2"/>
        <v>#N/A</v>
      </c>
      <c r="O33" s="90" t="e">
        <f t="shared" si="2"/>
        <v>#N/A</v>
      </c>
      <c r="P33" s="90" t="e">
        <f t="shared" si="2"/>
        <v>#N/A</v>
      </c>
      <c r="Q33" s="91" t="e">
        <f t="shared" si="2"/>
        <v>#N/A</v>
      </c>
      <c r="R33" s="91" t="e">
        <f t="shared" si="2"/>
        <v>#N/A</v>
      </c>
      <c r="S33" s="90" t="e">
        <f t="shared" si="2"/>
        <v>#N/A</v>
      </c>
      <c r="T33" s="90" t="e">
        <f t="shared" si="2"/>
        <v>#N/A</v>
      </c>
      <c r="U33" s="92" t="e">
        <f t="shared" si="2"/>
        <v>#N/A</v>
      </c>
    </row>
    <row r="35" spans="1:21" ht="18" x14ac:dyDescent="0.35">
      <c r="A35" s="42" t="s">
        <v>77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93"/>
      <c r="M35" s="42" t="s">
        <v>78</v>
      </c>
      <c r="N35" s="45"/>
      <c r="O35" s="45"/>
      <c r="P35" s="45"/>
      <c r="Q35" s="46"/>
      <c r="R35" s="47"/>
      <c r="S35" s="45"/>
      <c r="T35" s="45"/>
      <c r="U35" s="48"/>
    </row>
    <row r="36" spans="1:21" x14ac:dyDescent="0.3">
      <c r="A36" s="49" t="s">
        <v>1</v>
      </c>
      <c r="B36" s="38">
        <v>2011</v>
      </c>
      <c r="C36" s="38">
        <v>2012</v>
      </c>
      <c r="D36" s="38">
        <v>2013</v>
      </c>
      <c r="E36" s="38">
        <v>2014</v>
      </c>
      <c r="F36" s="38">
        <v>2015</v>
      </c>
      <c r="G36" s="38">
        <v>2016</v>
      </c>
      <c r="H36" s="38">
        <v>2017</v>
      </c>
      <c r="I36" s="38">
        <v>2018</v>
      </c>
      <c r="J36" s="38">
        <v>2019</v>
      </c>
      <c r="K36" s="38">
        <v>2020</v>
      </c>
      <c r="L36" s="50">
        <v>2021</v>
      </c>
      <c r="M36" s="51">
        <v>2022</v>
      </c>
      <c r="N36" s="52">
        <v>2023</v>
      </c>
      <c r="O36" s="52">
        <v>2024</v>
      </c>
      <c r="P36" s="52">
        <v>2025</v>
      </c>
      <c r="Q36" s="53">
        <v>2026</v>
      </c>
      <c r="R36" s="54">
        <v>2027</v>
      </c>
      <c r="S36" s="52">
        <v>2028</v>
      </c>
      <c r="T36" s="52">
        <v>2029</v>
      </c>
      <c r="U36" s="55">
        <v>2030</v>
      </c>
    </row>
    <row r="37" spans="1:21" x14ac:dyDescent="0.3">
      <c r="A37" s="49" t="s">
        <v>1</v>
      </c>
      <c r="B37" s="56" t="s">
        <v>61</v>
      </c>
      <c r="C37" s="56" t="s">
        <v>2</v>
      </c>
      <c r="D37" s="56" t="s">
        <v>62</v>
      </c>
      <c r="E37" s="56" t="s">
        <v>63</v>
      </c>
      <c r="F37" s="56" t="s">
        <v>64</v>
      </c>
      <c r="G37" s="56" t="s">
        <v>65</v>
      </c>
      <c r="H37" s="56" t="s">
        <v>66</v>
      </c>
      <c r="I37" s="56" t="s">
        <v>67</v>
      </c>
      <c r="J37" s="56" t="s">
        <v>68</v>
      </c>
      <c r="K37" s="56" t="s">
        <v>69</v>
      </c>
      <c r="L37" s="57" t="s">
        <v>40</v>
      </c>
      <c r="M37" s="58" t="s">
        <v>3</v>
      </c>
      <c r="N37" s="59" t="s">
        <v>70</v>
      </c>
      <c r="O37" s="59" t="s">
        <v>71</v>
      </c>
      <c r="P37" s="59" t="s">
        <v>72</v>
      </c>
      <c r="Q37" s="53" t="s">
        <v>73</v>
      </c>
      <c r="R37" s="54" t="s">
        <v>6</v>
      </c>
      <c r="S37" s="59" t="s">
        <v>74</v>
      </c>
      <c r="T37" s="59" t="s">
        <v>75</v>
      </c>
      <c r="U37" s="60" t="s">
        <v>76</v>
      </c>
    </row>
    <row r="38" spans="1:21" x14ac:dyDescent="0.3">
      <c r="A38" s="61" t="s">
        <v>8</v>
      </c>
      <c r="B38" s="39">
        <v>139</v>
      </c>
      <c r="C38" s="39">
        <v>127</v>
      </c>
      <c r="D38" s="39">
        <v>160</v>
      </c>
      <c r="E38" s="39">
        <v>168</v>
      </c>
      <c r="F38" s="39">
        <v>201</v>
      </c>
      <c r="G38" s="39">
        <v>305</v>
      </c>
      <c r="H38" s="39">
        <v>359</v>
      </c>
      <c r="I38" s="39">
        <v>401</v>
      </c>
      <c r="J38" s="39">
        <v>440</v>
      </c>
      <c r="K38" s="39">
        <v>474</v>
      </c>
      <c r="L38" s="50">
        <v>258</v>
      </c>
      <c r="M38" s="63" t="e">
        <f t="shared" ref="M38:U47" si="3">#N/A</f>
        <v>#N/A</v>
      </c>
      <c r="N38" s="68" t="e">
        <f t="shared" si="3"/>
        <v>#N/A</v>
      </c>
      <c r="O38" s="68" t="e">
        <f t="shared" si="3"/>
        <v>#N/A</v>
      </c>
      <c r="P38" s="68" t="e">
        <f t="shared" si="3"/>
        <v>#N/A</v>
      </c>
      <c r="Q38" s="69" t="e">
        <f t="shared" si="3"/>
        <v>#N/A</v>
      </c>
      <c r="R38" s="69" t="e">
        <f t="shared" si="3"/>
        <v>#N/A</v>
      </c>
      <c r="S38" s="68" t="e">
        <f t="shared" si="3"/>
        <v>#N/A</v>
      </c>
      <c r="T38" s="68" t="e">
        <f t="shared" si="3"/>
        <v>#N/A</v>
      </c>
      <c r="U38" s="66" t="e">
        <f t="shared" si="3"/>
        <v>#N/A</v>
      </c>
    </row>
    <row r="39" spans="1:21" x14ac:dyDescent="0.3">
      <c r="A39" s="61" t="s">
        <v>10</v>
      </c>
      <c r="B39" s="39">
        <v>244</v>
      </c>
      <c r="C39" s="39">
        <v>243</v>
      </c>
      <c r="D39" s="39">
        <v>287</v>
      </c>
      <c r="E39" s="39">
        <v>278</v>
      </c>
      <c r="F39" s="39">
        <v>307</v>
      </c>
      <c r="G39" s="39">
        <v>376</v>
      </c>
      <c r="H39" s="39">
        <v>426</v>
      </c>
      <c r="I39" s="39">
        <v>443</v>
      </c>
      <c r="J39" s="39">
        <v>472</v>
      </c>
      <c r="K39" s="39">
        <v>421</v>
      </c>
      <c r="L39" s="50">
        <v>298</v>
      </c>
      <c r="M39" s="63" t="e">
        <f t="shared" si="3"/>
        <v>#N/A</v>
      </c>
      <c r="N39" s="68" t="e">
        <f t="shared" si="3"/>
        <v>#N/A</v>
      </c>
      <c r="O39" s="68" t="e">
        <f t="shared" si="3"/>
        <v>#N/A</v>
      </c>
      <c r="P39" s="68" t="e">
        <f t="shared" si="3"/>
        <v>#N/A</v>
      </c>
      <c r="Q39" s="69" t="e">
        <f t="shared" si="3"/>
        <v>#N/A</v>
      </c>
      <c r="R39" s="69" t="e">
        <f t="shared" si="3"/>
        <v>#N/A</v>
      </c>
      <c r="S39" s="68" t="e">
        <f t="shared" si="3"/>
        <v>#N/A</v>
      </c>
      <c r="T39" s="68" t="e">
        <f t="shared" si="3"/>
        <v>#N/A</v>
      </c>
      <c r="U39" s="66" t="e">
        <f t="shared" si="3"/>
        <v>#N/A</v>
      </c>
    </row>
    <row r="40" spans="1:21" x14ac:dyDescent="0.3">
      <c r="A40" s="61" t="s">
        <v>12</v>
      </c>
      <c r="B40" s="39">
        <v>208</v>
      </c>
      <c r="C40" s="39">
        <v>197</v>
      </c>
      <c r="D40" s="39">
        <v>295</v>
      </c>
      <c r="E40" s="39">
        <v>293</v>
      </c>
      <c r="F40" s="39">
        <v>304</v>
      </c>
      <c r="G40" s="39">
        <v>333</v>
      </c>
      <c r="H40" s="39">
        <v>371</v>
      </c>
      <c r="I40" s="39">
        <v>395</v>
      </c>
      <c r="J40" s="39">
        <v>434</v>
      </c>
      <c r="K40" s="39">
        <v>400</v>
      </c>
      <c r="L40" s="50">
        <v>316</v>
      </c>
      <c r="M40" s="63" t="e">
        <f t="shared" si="3"/>
        <v>#N/A</v>
      </c>
      <c r="N40" s="68" t="e">
        <f t="shared" si="3"/>
        <v>#N/A</v>
      </c>
      <c r="O40" s="68" t="e">
        <f t="shared" si="3"/>
        <v>#N/A</v>
      </c>
      <c r="P40" s="68" t="e">
        <f t="shared" si="3"/>
        <v>#N/A</v>
      </c>
      <c r="Q40" s="69" t="e">
        <f t="shared" si="3"/>
        <v>#N/A</v>
      </c>
      <c r="R40" s="69" t="e">
        <f t="shared" si="3"/>
        <v>#N/A</v>
      </c>
      <c r="S40" s="68" t="e">
        <f t="shared" si="3"/>
        <v>#N/A</v>
      </c>
      <c r="T40" s="68" t="e">
        <f t="shared" si="3"/>
        <v>#N/A</v>
      </c>
      <c r="U40" s="66" t="e">
        <f t="shared" si="3"/>
        <v>#N/A</v>
      </c>
    </row>
    <row r="41" spans="1:21" x14ac:dyDescent="0.3">
      <c r="A41" s="49" t="s">
        <v>19</v>
      </c>
      <c r="B41" s="38">
        <v>150</v>
      </c>
      <c r="C41" s="38">
        <v>135</v>
      </c>
      <c r="D41" s="38">
        <v>191</v>
      </c>
      <c r="E41" s="38">
        <v>175</v>
      </c>
      <c r="F41" s="38">
        <v>237</v>
      </c>
      <c r="G41" s="38">
        <v>244</v>
      </c>
      <c r="H41" s="38">
        <v>296</v>
      </c>
      <c r="I41" s="38">
        <v>326</v>
      </c>
      <c r="J41" s="38">
        <v>348</v>
      </c>
      <c r="K41" s="38">
        <v>308</v>
      </c>
      <c r="L41" s="50">
        <v>223</v>
      </c>
      <c r="M41" s="71" t="e">
        <f t="shared" si="3"/>
        <v>#N/A</v>
      </c>
      <c r="N41" s="72" t="e">
        <f t="shared" si="3"/>
        <v>#N/A</v>
      </c>
      <c r="O41" s="72" t="e">
        <f t="shared" si="3"/>
        <v>#N/A</v>
      </c>
      <c r="P41" s="72" t="e">
        <f t="shared" si="3"/>
        <v>#N/A</v>
      </c>
      <c r="Q41" s="73" t="e">
        <f t="shared" si="3"/>
        <v>#N/A</v>
      </c>
      <c r="R41" s="74" t="e">
        <f t="shared" si="3"/>
        <v>#N/A</v>
      </c>
      <c r="S41" s="72" t="e">
        <f t="shared" si="3"/>
        <v>#N/A</v>
      </c>
      <c r="T41" s="72" t="e">
        <f t="shared" si="3"/>
        <v>#N/A</v>
      </c>
      <c r="U41" s="75" t="e">
        <f t="shared" si="3"/>
        <v>#N/A</v>
      </c>
    </row>
    <row r="42" spans="1:21" x14ac:dyDescent="0.3">
      <c r="A42" s="49" t="s">
        <v>11</v>
      </c>
      <c r="B42" s="38">
        <v>89</v>
      </c>
      <c r="C42" s="38">
        <v>84</v>
      </c>
      <c r="D42" s="38">
        <v>190</v>
      </c>
      <c r="E42" s="38">
        <v>212</v>
      </c>
      <c r="F42" s="38">
        <v>220</v>
      </c>
      <c r="G42" s="38">
        <v>223</v>
      </c>
      <c r="H42" s="38">
        <v>273</v>
      </c>
      <c r="I42" s="38">
        <v>290</v>
      </c>
      <c r="J42" s="38">
        <v>304</v>
      </c>
      <c r="K42" s="38">
        <v>280</v>
      </c>
      <c r="L42" s="50">
        <v>212</v>
      </c>
      <c r="M42" s="71" t="e">
        <f t="shared" si="3"/>
        <v>#N/A</v>
      </c>
      <c r="N42" s="72" t="e">
        <f t="shared" si="3"/>
        <v>#N/A</v>
      </c>
      <c r="O42" s="72" t="e">
        <f t="shared" si="3"/>
        <v>#N/A</v>
      </c>
      <c r="P42" s="72" t="e">
        <f t="shared" si="3"/>
        <v>#N/A</v>
      </c>
      <c r="Q42" s="73" t="e">
        <f t="shared" si="3"/>
        <v>#N/A</v>
      </c>
      <c r="R42" s="74" t="e">
        <f t="shared" si="3"/>
        <v>#N/A</v>
      </c>
      <c r="S42" s="72" t="e">
        <f t="shared" si="3"/>
        <v>#N/A</v>
      </c>
      <c r="T42" s="72" t="e">
        <f t="shared" si="3"/>
        <v>#N/A</v>
      </c>
      <c r="U42" s="75" t="e">
        <f t="shared" si="3"/>
        <v>#N/A</v>
      </c>
    </row>
    <row r="43" spans="1:21" x14ac:dyDescent="0.3">
      <c r="A43" s="49" t="s">
        <v>15</v>
      </c>
      <c r="B43" s="38">
        <v>149</v>
      </c>
      <c r="C43" s="38">
        <v>128</v>
      </c>
      <c r="D43" s="38">
        <v>145</v>
      </c>
      <c r="E43" s="38">
        <v>149</v>
      </c>
      <c r="F43" s="38">
        <v>191</v>
      </c>
      <c r="G43" s="38">
        <v>233</v>
      </c>
      <c r="H43" s="38">
        <v>280</v>
      </c>
      <c r="I43" s="38">
        <v>302</v>
      </c>
      <c r="J43" s="38">
        <v>300</v>
      </c>
      <c r="K43" s="38">
        <v>269</v>
      </c>
      <c r="L43" s="50">
        <v>211</v>
      </c>
      <c r="M43" s="71" t="e">
        <f t="shared" si="3"/>
        <v>#N/A</v>
      </c>
      <c r="N43" s="72" t="e">
        <f t="shared" si="3"/>
        <v>#N/A</v>
      </c>
      <c r="O43" s="72" t="e">
        <f t="shared" si="3"/>
        <v>#N/A</v>
      </c>
      <c r="P43" s="72" t="e">
        <f t="shared" si="3"/>
        <v>#N/A</v>
      </c>
      <c r="Q43" s="73" t="e">
        <f t="shared" si="3"/>
        <v>#N/A</v>
      </c>
      <c r="R43" s="74" t="e">
        <f t="shared" si="3"/>
        <v>#N/A</v>
      </c>
      <c r="S43" s="72" t="e">
        <f t="shared" si="3"/>
        <v>#N/A</v>
      </c>
      <c r="T43" s="72" t="e">
        <f t="shared" si="3"/>
        <v>#N/A</v>
      </c>
      <c r="U43" s="75" t="e">
        <f t="shared" si="3"/>
        <v>#N/A</v>
      </c>
    </row>
    <row r="44" spans="1:21" x14ac:dyDescent="0.3">
      <c r="A44" s="49" t="s">
        <v>16</v>
      </c>
      <c r="B44" s="38">
        <v>108</v>
      </c>
      <c r="C44" s="38">
        <v>108</v>
      </c>
      <c r="D44" s="38">
        <v>128</v>
      </c>
      <c r="E44" s="38">
        <v>146</v>
      </c>
      <c r="F44" s="38">
        <v>176</v>
      </c>
      <c r="G44" s="38">
        <v>185</v>
      </c>
      <c r="H44" s="38">
        <v>257</v>
      </c>
      <c r="I44" s="38">
        <v>258</v>
      </c>
      <c r="J44" s="38">
        <v>282</v>
      </c>
      <c r="K44" s="38">
        <v>262</v>
      </c>
      <c r="L44" s="50">
        <v>219</v>
      </c>
      <c r="M44" s="71" t="e">
        <f t="shared" si="3"/>
        <v>#N/A</v>
      </c>
      <c r="N44" s="72" t="e">
        <f t="shared" si="3"/>
        <v>#N/A</v>
      </c>
      <c r="O44" s="72" t="e">
        <f t="shared" si="3"/>
        <v>#N/A</v>
      </c>
      <c r="P44" s="72" t="e">
        <f t="shared" si="3"/>
        <v>#N/A</v>
      </c>
      <c r="Q44" s="73" t="e">
        <f t="shared" si="3"/>
        <v>#N/A</v>
      </c>
      <c r="R44" s="74" t="e">
        <f t="shared" si="3"/>
        <v>#N/A</v>
      </c>
      <c r="S44" s="72" t="e">
        <f t="shared" si="3"/>
        <v>#N/A</v>
      </c>
      <c r="T44" s="72" t="e">
        <f t="shared" si="3"/>
        <v>#N/A</v>
      </c>
      <c r="U44" s="75" t="e">
        <f t="shared" si="3"/>
        <v>#N/A</v>
      </c>
    </row>
    <row r="45" spans="1:21" x14ac:dyDescent="0.3">
      <c r="A45" s="49" t="s">
        <v>9</v>
      </c>
      <c r="B45" s="38">
        <v>146</v>
      </c>
      <c r="C45" s="38">
        <v>143</v>
      </c>
      <c r="D45" s="38">
        <v>169</v>
      </c>
      <c r="E45" s="38">
        <v>173</v>
      </c>
      <c r="F45" s="38">
        <v>181</v>
      </c>
      <c r="G45" s="38">
        <v>200</v>
      </c>
      <c r="H45" s="38">
        <v>257</v>
      </c>
      <c r="I45" s="38">
        <v>287</v>
      </c>
      <c r="J45" s="38">
        <v>304</v>
      </c>
      <c r="K45" s="38">
        <v>274</v>
      </c>
      <c r="L45" s="50">
        <v>211</v>
      </c>
      <c r="M45" s="71" t="e">
        <f t="shared" si="3"/>
        <v>#N/A</v>
      </c>
      <c r="N45" s="72" t="e">
        <f t="shared" si="3"/>
        <v>#N/A</v>
      </c>
      <c r="O45" s="72" t="e">
        <f t="shared" si="3"/>
        <v>#N/A</v>
      </c>
      <c r="P45" s="72" t="e">
        <f t="shared" si="3"/>
        <v>#N/A</v>
      </c>
      <c r="Q45" s="73" t="e">
        <f t="shared" si="3"/>
        <v>#N/A</v>
      </c>
      <c r="R45" s="74" t="e">
        <f t="shared" si="3"/>
        <v>#N/A</v>
      </c>
      <c r="S45" s="72" t="e">
        <f t="shared" si="3"/>
        <v>#N/A</v>
      </c>
      <c r="T45" s="72" t="e">
        <f t="shared" si="3"/>
        <v>#N/A</v>
      </c>
      <c r="U45" s="75" t="e">
        <f t="shared" si="3"/>
        <v>#N/A</v>
      </c>
    </row>
    <row r="46" spans="1:21" x14ac:dyDescent="0.3">
      <c r="A46" s="49" t="s">
        <v>29</v>
      </c>
      <c r="B46" s="38">
        <v>104</v>
      </c>
      <c r="C46" s="38">
        <v>96</v>
      </c>
      <c r="D46" s="38">
        <v>115</v>
      </c>
      <c r="E46" s="38">
        <v>125</v>
      </c>
      <c r="F46" s="38">
        <v>141</v>
      </c>
      <c r="G46" s="38">
        <v>164</v>
      </c>
      <c r="H46" s="38">
        <v>240</v>
      </c>
      <c r="I46" s="38">
        <v>263</v>
      </c>
      <c r="J46" s="38">
        <v>286</v>
      </c>
      <c r="K46" s="38">
        <v>245</v>
      </c>
      <c r="L46" s="50">
        <v>192</v>
      </c>
      <c r="M46" s="71" t="e">
        <f t="shared" si="3"/>
        <v>#N/A</v>
      </c>
      <c r="N46" s="72" t="e">
        <f t="shared" si="3"/>
        <v>#N/A</v>
      </c>
      <c r="O46" s="72" t="e">
        <f t="shared" si="3"/>
        <v>#N/A</v>
      </c>
      <c r="P46" s="72" t="e">
        <f t="shared" si="3"/>
        <v>#N/A</v>
      </c>
      <c r="Q46" s="73" t="e">
        <f t="shared" si="3"/>
        <v>#N/A</v>
      </c>
      <c r="R46" s="74" t="e">
        <f t="shared" si="3"/>
        <v>#N/A</v>
      </c>
      <c r="S46" s="72" t="e">
        <f t="shared" si="3"/>
        <v>#N/A</v>
      </c>
      <c r="T46" s="72" t="e">
        <f t="shared" si="3"/>
        <v>#N/A</v>
      </c>
      <c r="U46" s="75" t="e">
        <f t="shared" si="3"/>
        <v>#N/A</v>
      </c>
    </row>
    <row r="47" spans="1:21" x14ac:dyDescent="0.3">
      <c r="A47" s="49" t="s">
        <v>14</v>
      </c>
      <c r="B47" s="38">
        <v>185</v>
      </c>
      <c r="C47" s="38">
        <v>162</v>
      </c>
      <c r="D47" s="38">
        <v>195</v>
      </c>
      <c r="E47" s="38">
        <v>201</v>
      </c>
      <c r="F47" s="38">
        <v>228</v>
      </c>
      <c r="G47" s="38">
        <v>232</v>
      </c>
      <c r="H47" s="38">
        <v>281</v>
      </c>
      <c r="I47" s="38">
        <v>287</v>
      </c>
      <c r="J47" s="38">
        <v>301</v>
      </c>
      <c r="K47" s="38">
        <v>300</v>
      </c>
      <c r="L47" s="50">
        <v>213</v>
      </c>
      <c r="M47" s="71" t="e">
        <f t="shared" si="3"/>
        <v>#N/A</v>
      </c>
      <c r="N47" s="72" t="e">
        <f t="shared" si="3"/>
        <v>#N/A</v>
      </c>
      <c r="O47" s="72" t="e">
        <f t="shared" si="3"/>
        <v>#N/A</v>
      </c>
      <c r="P47" s="72" t="e">
        <f t="shared" si="3"/>
        <v>#N/A</v>
      </c>
      <c r="Q47" s="73" t="e">
        <f t="shared" si="3"/>
        <v>#N/A</v>
      </c>
      <c r="R47" s="74" t="e">
        <f t="shared" si="3"/>
        <v>#N/A</v>
      </c>
      <c r="S47" s="72" t="e">
        <f t="shared" si="3"/>
        <v>#N/A</v>
      </c>
      <c r="T47" s="72" t="e">
        <f t="shared" si="3"/>
        <v>#N/A</v>
      </c>
      <c r="U47" s="75" t="e">
        <f t="shared" si="3"/>
        <v>#N/A</v>
      </c>
    </row>
    <row r="48" spans="1:21" x14ac:dyDescent="0.3">
      <c r="A48" s="49" t="s">
        <v>35</v>
      </c>
      <c r="B48" s="38">
        <v>120</v>
      </c>
      <c r="C48" s="38">
        <v>111</v>
      </c>
      <c r="D48" s="38">
        <v>131</v>
      </c>
      <c r="E48" s="38">
        <v>142</v>
      </c>
      <c r="F48" s="38">
        <v>146</v>
      </c>
      <c r="G48" s="38">
        <v>164</v>
      </c>
      <c r="H48" s="38">
        <v>221</v>
      </c>
      <c r="I48" s="38">
        <v>243</v>
      </c>
      <c r="J48" s="38">
        <v>258</v>
      </c>
      <c r="K48" s="38">
        <v>226</v>
      </c>
      <c r="L48" s="50">
        <v>262</v>
      </c>
      <c r="M48" s="71" t="e">
        <f t="shared" ref="M48:U57" si="4">#N/A</f>
        <v>#N/A</v>
      </c>
      <c r="N48" s="72" t="e">
        <f t="shared" si="4"/>
        <v>#N/A</v>
      </c>
      <c r="O48" s="72" t="e">
        <f t="shared" si="4"/>
        <v>#N/A</v>
      </c>
      <c r="P48" s="72" t="e">
        <f t="shared" si="4"/>
        <v>#N/A</v>
      </c>
      <c r="Q48" s="73" t="e">
        <f t="shared" si="4"/>
        <v>#N/A</v>
      </c>
      <c r="R48" s="74" t="e">
        <f t="shared" si="4"/>
        <v>#N/A</v>
      </c>
      <c r="S48" s="72" t="e">
        <f t="shared" si="4"/>
        <v>#N/A</v>
      </c>
      <c r="T48" s="72" t="e">
        <f t="shared" si="4"/>
        <v>#N/A</v>
      </c>
      <c r="U48" s="75" t="e">
        <f t="shared" si="4"/>
        <v>#N/A</v>
      </c>
    </row>
    <row r="49" spans="1:21" x14ac:dyDescent="0.3">
      <c r="A49" s="49" t="s">
        <v>25</v>
      </c>
      <c r="B49" s="35">
        <v>109</v>
      </c>
      <c r="C49" s="35">
        <v>102</v>
      </c>
      <c r="D49" s="35">
        <v>122</v>
      </c>
      <c r="E49" s="35">
        <v>143</v>
      </c>
      <c r="F49" s="35">
        <v>146</v>
      </c>
      <c r="G49" s="35">
        <v>155</v>
      </c>
      <c r="H49" s="35">
        <v>222</v>
      </c>
      <c r="I49" s="35">
        <v>255</v>
      </c>
      <c r="J49" s="35">
        <v>269</v>
      </c>
      <c r="K49" s="35">
        <v>231</v>
      </c>
      <c r="L49" s="50">
        <v>213</v>
      </c>
      <c r="M49" s="71" t="e">
        <f t="shared" si="4"/>
        <v>#N/A</v>
      </c>
      <c r="N49" s="76" t="e">
        <f t="shared" si="4"/>
        <v>#N/A</v>
      </c>
      <c r="O49" s="76" t="e">
        <f t="shared" si="4"/>
        <v>#N/A</v>
      </c>
      <c r="P49" s="76" t="e">
        <f t="shared" si="4"/>
        <v>#N/A</v>
      </c>
      <c r="Q49" s="77" t="e">
        <f t="shared" si="4"/>
        <v>#N/A</v>
      </c>
      <c r="R49" s="78" t="e">
        <f t="shared" si="4"/>
        <v>#N/A</v>
      </c>
      <c r="S49" s="76" t="e">
        <f t="shared" si="4"/>
        <v>#N/A</v>
      </c>
      <c r="T49" s="76" t="e">
        <f t="shared" si="4"/>
        <v>#N/A</v>
      </c>
      <c r="U49" s="75" t="e">
        <f t="shared" si="4"/>
        <v>#N/A</v>
      </c>
    </row>
    <row r="50" spans="1:21" x14ac:dyDescent="0.3">
      <c r="A50" s="49" t="s">
        <v>21</v>
      </c>
      <c r="B50" s="38">
        <v>116</v>
      </c>
      <c r="C50" s="38">
        <v>107</v>
      </c>
      <c r="D50" s="38">
        <v>117</v>
      </c>
      <c r="E50" s="38">
        <v>125</v>
      </c>
      <c r="F50" s="38">
        <v>124</v>
      </c>
      <c r="G50" s="38">
        <v>140</v>
      </c>
      <c r="H50" s="38">
        <v>184</v>
      </c>
      <c r="I50" s="38">
        <v>268</v>
      </c>
      <c r="J50" s="38">
        <v>300</v>
      </c>
      <c r="K50" s="38">
        <v>259</v>
      </c>
      <c r="L50" s="50">
        <v>236</v>
      </c>
      <c r="M50" s="71" t="e">
        <f t="shared" si="4"/>
        <v>#N/A</v>
      </c>
      <c r="N50" s="72" t="e">
        <f t="shared" si="4"/>
        <v>#N/A</v>
      </c>
      <c r="O50" s="72" t="e">
        <f t="shared" si="4"/>
        <v>#N/A</v>
      </c>
      <c r="P50" s="72" t="e">
        <f t="shared" si="4"/>
        <v>#N/A</v>
      </c>
      <c r="Q50" s="73" t="e">
        <f t="shared" si="4"/>
        <v>#N/A</v>
      </c>
      <c r="R50" s="74" t="e">
        <f t="shared" si="4"/>
        <v>#N/A</v>
      </c>
      <c r="S50" s="72" t="e">
        <f t="shared" si="4"/>
        <v>#N/A</v>
      </c>
      <c r="T50" s="72" t="e">
        <f t="shared" si="4"/>
        <v>#N/A</v>
      </c>
      <c r="U50" s="75" t="e">
        <f t="shared" si="4"/>
        <v>#N/A</v>
      </c>
    </row>
    <row r="51" spans="1:21" x14ac:dyDescent="0.3">
      <c r="A51" s="49" t="s">
        <v>28</v>
      </c>
      <c r="B51" s="38">
        <v>139</v>
      </c>
      <c r="C51" s="38">
        <v>135</v>
      </c>
      <c r="D51" s="38">
        <v>167</v>
      </c>
      <c r="E51" s="38">
        <v>172</v>
      </c>
      <c r="F51" s="38">
        <v>170</v>
      </c>
      <c r="G51" s="38">
        <v>187</v>
      </c>
      <c r="H51" s="38">
        <v>259</v>
      </c>
      <c r="I51" s="38">
        <v>262</v>
      </c>
      <c r="J51" s="38">
        <v>285</v>
      </c>
      <c r="K51" s="38">
        <v>255</v>
      </c>
      <c r="L51" s="50">
        <v>205</v>
      </c>
      <c r="M51" s="71" t="e">
        <f t="shared" si="4"/>
        <v>#N/A</v>
      </c>
      <c r="N51" s="72" t="e">
        <f t="shared" si="4"/>
        <v>#N/A</v>
      </c>
      <c r="O51" s="72" t="e">
        <f t="shared" si="4"/>
        <v>#N/A</v>
      </c>
      <c r="P51" s="72" t="e">
        <f t="shared" si="4"/>
        <v>#N/A</v>
      </c>
      <c r="Q51" s="73" t="e">
        <f t="shared" si="4"/>
        <v>#N/A</v>
      </c>
      <c r="R51" s="74" t="e">
        <f t="shared" si="4"/>
        <v>#N/A</v>
      </c>
      <c r="S51" s="72" t="e">
        <f t="shared" si="4"/>
        <v>#N/A</v>
      </c>
      <c r="T51" s="72" t="e">
        <f t="shared" si="4"/>
        <v>#N/A</v>
      </c>
      <c r="U51" s="75" t="e">
        <f t="shared" si="4"/>
        <v>#N/A</v>
      </c>
    </row>
    <row r="52" spans="1:21" x14ac:dyDescent="0.3">
      <c r="A52" s="49" t="s">
        <v>22</v>
      </c>
      <c r="B52" s="38">
        <v>134</v>
      </c>
      <c r="C52" s="38">
        <v>121</v>
      </c>
      <c r="D52" s="38">
        <v>149</v>
      </c>
      <c r="E52" s="38">
        <v>151</v>
      </c>
      <c r="F52" s="38">
        <v>163</v>
      </c>
      <c r="G52" s="38">
        <v>193</v>
      </c>
      <c r="H52" s="38">
        <v>250</v>
      </c>
      <c r="I52" s="38">
        <v>275</v>
      </c>
      <c r="J52" s="38">
        <v>334</v>
      </c>
      <c r="K52" s="38">
        <v>264</v>
      </c>
      <c r="L52" s="50">
        <v>194</v>
      </c>
      <c r="M52" s="71" t="e">
        <f t="shared" si="4"/>
        <v>#N/A</v>
      </c>
      <c r="N52" s="72" t="e">
        <f t="shared" si="4"/>
        <v>#N/A</v>
      </c>
      <c r="O52" s="72" t="e">
        <f t="shared" si="4"/>
        <v>#N/A</v>
      </c>
      <c r="P52" s="72" t="e">
        <f t="shared" si="4"/>
        <v>#N/A</v>
      </c>
      <c r="Q52" s="73" t="e">
        <f t="shared" si="4"/>
        <v>#N/A</v>
      </c>
      <c r="R52" s="74" t="e">
        <f t="shared" si="4"/>
        <v>#N/A</v>
      </c>
      <c r="S52" s="72" t="e">
        <f t="shared" si="4"/>
        <v>#N/A</v>
      </c>
      <c r="T52" s="72" t="e">
        <f t="shared" si="4"/>
        <v>#N/A</v>
      </c>
      <c r="U52" s="75" t="e">
        <f t="shared" si="4"/>
        <v>#N/A</v>
      </c>
    </row>
    <row r="53" spans="1:21" x14ac:dyDescent="0.3">
      <c r="A53" s="49" t="s">
        <v>24</v>
      </c>
      <c r="B53" s="38">
        <v>158</v>
      </c>
      <c r="C53" s="38">
        <v>150</v>
      </c>
      <c r="D53" s="38">
        <v>188</v>
      </c>
      <c r="E53" s="38">
        <v>188</v>
      </c>
      <c r="F53" s="38">
        <v>180</v>
      </c>
      <c r="G53" s="38">
        <v>210</v>
      </c>
      <c r="H53" s="38">
        <v>253</v>
      </c>
      <c r="I53" s="38">
        <v>259</v>
      </c>
      <c r="J53" s="38">
        <v>294</v>
      </c>
      <c r="K53" s="38">
        <v>266</v>
      </c>
      <c r="L53" s="50">
        <v>218</v>
      </c>
      <c r="M53" s="71" t="e">
        <f t="shared" si="4"/>
        <v>#N/A</v>
      </c>
      <c r="N53" s="72" t="e">
        <f t="shared" si="4"/>
        <v>#N/A</v>
      </c>
      <c r="O53" s="72" t="e">
        <f t="shared" si="4"/>
        <v>#N/A</v>
      </c>
      <c r="P53" s="72" t="e">
        <f t="shared" si="4"/>
        <v>#N/A</v>
      </c>
      <c r="Q53" s="73" t="e">
        <f t="shared" si="4"/>
        <v>#N/A</v>
      </c>
      <c r="R53" s="74" t="e">
        <f t="shared" si="4"/>
        <v>#N/A</v>
      </c>
      <c r="S53" s="72" t="e">
        <f t="shared" si="4"/>
        <v>#N/A</v>
      </c>
      <c r="T53" s="72" t="e">
        <f t="shared" si="4"/>
        <v>#N/A</v>
      </c>
      <c r="U53" s="75" t="e">
        <f t="shared" si="4"/>
        <v>#N/A</v>
      </c>
    </row>
    <row r="54" spans="1:21" x14ac:dyDescent="0.3">
      <c r="A54" s="49" t="s">
        <v>17</v>
      </c>
      <c r="B54" s="38">
        <v>166</v>
      </c>
      <c r="C54" s="38">
        <v>137</v>
      </c>
      <c r="D54" s="38">
        <v>162</v>
      </c>
      <c r="E54" s="38">
        <v>168</v>
      </c>
      <c r="F54" s="38">
        <v>177</v>
      </c>
      <c r="G54" s="38">
        <v>194</v>
      </c>
      <c r="H54" s="38">
        <v>233</v>
      </c>
      <c r="I54" s="38">
        <v>287</v>
      </c>
      <c r="J54" s="38">
        <v>307</v>
      </c>
      <c r="K54" s="38">
        <v>295</v>
      </c>
      <c r="L54" s="50">
        <v>231</v>
      </c>
      <c r="M54" s="71" t="e">
        <f t="shared" si="4"/>
        <v>#N/A</v>
      </c>
      <c r="N54" s="72" t="e">
        <f t="shared" si="4"/>
        <v>#N/A</v>
      </c>
      <c r="O54" s="72" t="e">
        <f t="shared" si="4"/>
        <v>#N/A</v>
      </c>
      <c r="P54" s="72" t="e">
        <f t="shared" si="4"/>
        <v>#N/A</v>
      </c>
      <c r="Q54" s="73" t="e">
        <f t="shared" si="4"/>
        <v>#N/A</v>
      </c>
      <c r="R54" s="74" t="e">
        <f t="shared" si="4"/>
        <v>#N/A</v>
      </c>
      <c r="S54" s="72" t="e">
        <f t="shared" si="4"/>
        <v>#N/A</v>
      </c>
      <c r="T54" s="72" t="e">
        <f t="shared" si="4"/>
        <v>#N/A</v>
      </c>
      <c r="U54" s="75" t="e">
        <f t="shared" si="4"/>
        <v>#N/A</v>
      </c>
    </row>
    <row r="55" spans="1:21" x14ac:dyDescent="0.3">
      <c r="A55" s="49" t="s">
        <v>32</v>
      </c>
      <c r="B55" s="38">
        <v>97</v>
      </c>
      <c r="C55" s="38">
        <v>96</v>
      </c>
      <c r="D55" s="38">
        <v>116</v>
      </c>
      <c r="E55" s="38">
        <v>128</v>
      </c>
      <c r="F55" s="38">
        <v>146</v>
      </c>
      <c r="G55" s="38">
        <v>154</v>
      </c>
      <c r="H55" s="38">
        <v>204</v>
      </c>
      <c r="I55" s="38">
        <v>223</v>
      </c>
      <c r="J55" s="38">
        <v>234</v>
      </c>
      <c r="K55" s="38">
        <v>214</v>
      </c>
      <c r="L55" s="50">
        <v>199</v>
      </c>
      <c r="M55" s="71" t="e">
        <f t="shared" si="4"/>
        <v>#N/A</v>
      </c>
      <c r="N55" s="72" t="e">
        <f t="shared" si="4"/>
        <v>#N/A</v>
      </c>
      <c r="O55" s="72" t="e">
        <f t="shared" si="4"/>
        <v>#N/A</v>
      </c>
      <c r="P55" s="72" t="e">
        <f t="shared" si="4"/>
        <v>#N/A</v>
      </c>
      <c r="Q55" s="73" t="e">
        <f t="shared" si="4"/>
        <v>#N/A</v>
      </c>
      <c r="R55" s="74" t="e">
        <f t="shared" si="4"/>
        <v>#N/A</v>
      </c>
      <c r="S55" s="72" t="e">
        <f t="shared" si="4"/>
        <v>#N/A</v>
      </c>
      <c r="T55" s="72" t="e">
        <f t="shared" si="4"/>
        <v>#N/A</v>
      </c>
      <c r="U55" s="75" t="e">
        <f t="shared" si="4"/>
        <v>#N/A</v>
      </c>
    </row>
    <row r="56" spans="1:21" x14ac:dyDescent="0.3">
      <c r="A56" s="49" t="s">
        <v>7</v>
      </c>
      <c r="B56" s="35">
        <v>109</v>
      </c>
      <c r="C56" s="35">
        <v>99</v>
      </c>
      <c r="D56" s="35">
        <v>119</v>
      </c>
      <c r="E56" s="35">
        <v>133</v>
      </c>
      <c r="F56" s="35">
        <v>142</v>
      </c>
      <c r="G56" s="35">
        <v>169</v>
      </c>
      <c r="H56" s="35">
        <v>209</v>
      </c>
      <c r="I56" s="35">
        <v>215</v>
      </c>
      <c r="J56" s="35">
        <v>251</v>
      </c>
      <c r="K56" s="35">
        <v>222</v>
      </c>
      <c r="L56" s="50">
        <v>199</v>
      </c>
      <c r="M56" s="71" t="e">
        <f t="shared" si="4"/>
        <v>#N/A</v>
      </c>
      <c r="N56" s="76" t="e">
        <f t="shared" si="4"/>
        <v>#N/A</v>
      </c>
      <c r="O56" s="76" t="e">
        <f t="shared" si="4"/>
        <v>#N/A</v>
      </c>
      <c r="P56" s="76" t="e">
        <f t="shared" si="4"/>
        <v>#N/A</v>
      </c>
      <c r="Q56" s="77" t="e">
        <f t="shared" si="4"/>
        <v>#N/A</v>
      </c>
      <c r="R56" s="78" t="e">
        <f t="shared" si="4"/>
        <v>#N/A</v>
      </c>
      <c r="S56" s="76" t="e">
        <f t="shared" si="4"/>
        <v>#N/A</v>
      </c>
      <c r="T56" s="76" t="e">
        <f t="shared" si="4"/>
        <v>#N/A</v>
      </c>
      <c r="U56" s="75" t="e">
        <f t="shared" si="4"/>
        <v>#N/A</v>
      </c>
    </row>
    <row r="57" spans="1:21" x14ac:dyDescent="0.3">
      <c r="A57" s="49" t="s">
        <v>26</v>
      </c>
      <c r="B57" s="38">
        <v>132</v>
      </c>
      <c r="C57" s="38">
        <v>117</v>
      </c>
      <c r="D57" s="38">
        <v>140</v>
      </c>
      <c r="E57" s="38">
        <v>153</v>
      </c>
      <c r="F57" s="38">
        <v>157</v>
      </c>
      <c r="G57" s="38">
        <v>178</v>
      </c>
      <c r="H57" s="38">
        <v>223</v>
      </c>
      <c r="I57" s="38">
        <v>246</v>
      </c>
      <c r="J57" s="38">
        <v>287</v>
      </c>
      <c r="K57" s="38">
        <v>240</v>
      </c>
      <c r="L57" s="50">
        <v>201</v>
      </c>
      <c r="M57" s="71" t="e">
        <f t="shared" si="4"/>
        <v>#N/A</v>
      </c>
      <c r="N57" s="72" t="e">
        <f t="shared" si="4"/>
        <v>#N/A</v>
      </c>
      <c r="O57" s="72" t="e">
        <f t="shared" si="4"/>
        <v>#N/A</v>
      </c>
      <c r="P57" s="72" t="e">
        <f t="shared" si="4"/>
        <v>#N/A</v>
      </c>
      <c r="Q57" s="73" t="e">
        <f t="shared" si="4"/>
        <v>#N/A</v>
      </c>
      <c r="R57" s="74" t="e">
        <f t="shared" si="4"/>
        <v>#N/A</v>
      </c>
      <c r="S57" s="72" t="e">
        <f t="shared" si="4"/>
        <v>#N/A</v>
      </c>
      <c r="T57" s="72" t="e">
        <f t="shared" si="4"/>
        <v>#N/A</v>
      </c>
      <c r="U57" s="75" t="e">
        <f t="shared" si="4"/>
        <v>#N/A</v>
      </c>
    </row>
    <row r="58" spans="1:21" x14ac:dyDescent="0.3">
      <c r="A58" s="49" t="s">
        <v>34</v>
      </c>
      <c r="B58" s="38">
        <v>126</v>
      </c>
      <c r="C58" s="38">
        <v>127</v>
      </c>
      <c r="D58" s="38">
        <v>144</v>
      </c>
      <c r="E58" s="38">
        <v>152</v>
      </c>
      <c r="F58" s="38">
        <v>157</v>
      </c>
      <c r="G58" s="38">
        <v>187</v>
      </c>
      <c r="H58" s="38">
        <v>222</v>
      </c>
      <c r="I58" s="38">
        <v>241</v>
      </c>
      <c r="J58" s="38">
        <v>258</v>
      </c>
      <c r="K58" s="38">
        <v>236</v>
      </c>
      <c r="L58" s="50">
        <v>183</v>
      </c>
      <c r="M58" s="71" t="e">
        <f t="shared" ref="M58:U67" si="5">#N/A</f>
        <v>#N/A</v>
      </c>
      <c r="N58" s="72" t="e">
        <f t="shared" si="5"/>
        <v>#N/A</v>
      </c>
      <c r="O58" s="72" t="e">
        <f t="shared" si="5"/>
        <v>#N/A</v>
      </c>
      <c r="P58" s="72" t="e">
        <f t="shared" si="5"/>
        <v>#N/A</v>
      </c>
      <c r="Q58" s="73" t="e">
        <f t="shared" si="5"/>
        <v>#N/A</v>
      </c>
      <c r="R58" s="74" t="e">
        <f t="shared" si="5"/>
        <v>#N/A</v>
      </c>
      <c r="S58" s="72" t="e">
        <f t="shared" si="5"/>
        <v>#N/A</v>
      </c>
      <c r="T58" s="72" t="e">
        <f t="shared" si="5"/>
        <v>#N/A</v>
      </c>
      <c r="U58" s="75" t="e">
        <f t="shared" si="5"/>
        <v>#N/A</v>
      </c>
    </row>
    <row r="59" spans="1:21" x14ac:dyDescent="0.3">
      <c r="A59" s="49" t="s">
        <v>13</v>
      </c>
      <c r="B59" s="38">
        <v>101</v>
      </c>
      <c r="C59" s="38">
        <v>93</v>
      </c>
      <c r="D59" s="38">
        <v>115</v>
      </c>
      <c r="E59" s="38">
        <v>130</v>
      </c>
      <c r="F59" s="38">
        <v>142</v>
      </c>
      <c r="G59" s="38">
        <v>158</v>
      </c>
      <c r="H59" s="38">
        <v>202</v>
      </c>
      <c r="I59" s="38">
        <v>213</v>
      </c>
      <c r="J59" s="38">
        <v>240</v>
      </c>
      <c r="K59" s="38">
        <v>215</v>
      </c>
      <c r="L59" s="50">
        <v>183</v>
      </c>
      <c r="M59" s="71" t="e">
        <f t="shared" si="5"/>
        <v>#N/A</v>
      </c>
      <c r="N59" s="72" t="e">
        <f t="shared" si="5"/>
        <v>#N/A</v>
      </c>
      <c r="O59" s="72" t="e">
        <f t="shared" si="5"/>
        <v>#N/A</v>
      </c>
      <c r="P59" s="72" t="e">
        <f t="shared" si="5"/>
        <v>#N/A</v>
      </c>
      <c r="Q59" s="73" t="e">
        <f t="shared" si="5"/>
        <v>#N/A</v>
      </c>
      <c r="R59" s="74" t="e">
        <f t="shared" si="5"/>
        <v>#N/A</v>
      </c>
      <c r="S59" s="72" t="e">
        <f t="shared" si="5"/>
        <v>#N/A</v>
      </c>
      <c r="T59" s="72" t="e">
        <f t="shared" si="5"/>
        <v>#N/A</v>
      </c>
      <c r="U59" s="75" t="e">
        <f t="shared" si="5"/>
        <v>#N/A</v>
      </c>
    </row>
    <row r="60" spans="1:21" x14ac:dyDescent="0.3">
      <c r="A60" s="49" t="s">
        <v>23</v>
      </c>
      <c r="B60" s="38">
        <v>101</v>
      </c>
      <c r="C60" s="38">
        <v>98</v>
      </c>
      <c r="D60" s="38">
        <v>121</v>
      </c>
      <c r="E60" s="38">
        <v>139</v>
      </c>
      <c r="F60" s="38">
        <v>138</v>
      </c>
      <c r="G60" s="38">
        <v>157</v>
      </c>
      <c r="H60" s="38">
        <v>205</v>
      </c>
      <c r="I60" s="38">
        <v>222</v>
      </c>
      <c r="J60" s="38">
        <v>243</v>
      </c>
      <c r="K60" s="38">
        <v>217</v>
      </c>
      <c r="L60" s="50">
        <v>179</v>
      </c>
      <c r="M60" s="71" t="e">
        <f t="shared" si="5"/>
        <v>#N/A</v>
      </c>
      <c r="N60" s="72" t="e">
        <f t="shared" si="5"/>
        <v>#N/A</v>
      </c>
      <c r="O60" s="72" t="e">
        <f t="shared" si="5"/>
        <v>#N/A</v>
      </c>
      <c r="P60" s="72" t="e">
        <f t="shared" si="5"/>
        <v>#N/A</v>
      </c>
      <c r="Q60" s="73" t="e">
        <f t="shared" si="5"/>
        <v>#N/A</v>
      </c>
      <c r="R60" s="74" t="e">
        <f t="shared" si="5"/>
        <v>#N/A</v>
      </c>
      <c r="S60" s="72" t="e">
        <f t="shared" si="5"/>
        <v>#N/A</v>
      </c>
      <c r="T60" s="72" t="e">
        <f t="shared" si="5"/>
        <v>#N/A</v>
      </c>
      <c r="U60" s="75" t="e">
        <f t="shared" si="5"/>
        <v>#N/A</v>
      </c>
    </row>
    <row r="61" spans="1:21" x14ac:dyDescent="0.3">
      <c r="A61" s="49" t="s">
        <v>27</v>
      </c>
      <c r="B61" s="38">
        <v>99</v>
      </c>
      <c r="C61" s="38">
        <v>96</v>
      </c>
      <c r="D61" s="38">
        <v>126</v>
      </c>
      <c r="E61" s="38">
        <v>135</v>
      </c>
      <c r="F61" s="38">
        <v>147</v>
      </c>
      <c r="G61" s="38">
        <v>155</v>
      </c>
      <c r="H61" s="38">
        <v>206</v>
      </c>
      <c r="I61" s="38">
        <v>213</v>
      </c>
      <c r="J61" s="38">
        <v>224</v>
      </c>
      <c r="K61" s="38">
        <v>210</v>
      </c>
      <c r="L61" s="50">
        <v>186</v>
      </c>
      <c r="M61" s="71" t="e">
        <f t="shared" si="5"/>
        <v>#N/A</v>
      </c>
      <c r="N61" s="72" t="e">
        <f t="shared" si="5"/>
        <v>#N/A</v>
      </c>
      <c r="O61" s="72" t="e">
        <f t="shared" si="5"/>
        <v>#N/A</v>
      </c>
      <c r="P61" s="72" t="e">
        <f t="shared" si="5"/>
        <v>#N/A</v>
      </c>
      <c r="Q61" s="73" t="e">
        <f t="shared" si="5"/>
        <v>#N/A</v>
      </c>
      <c r="R61" s="74" t="e">
        <f t="shared" si="5"/>
        <v>#N/A</v>
      </c>
      <c r="S61" s="72" t="e">
        <f t="shared" si="5"/>
        <v>#N/A</v>
      </c>
      <c r="T61" s="72" t="e">
        <f t="shared" si="5"/>
        <v>#N/A</v>
      </c>
      <c r="U61" s="75" t="e">
        <f t="shared" si="5"/>
        <v>#N/A</v>
      </c>
    </row>
    <row r="62" spans="1:21" x14ac:dyDescent="0.3">
      <c r="A62" s="49" t="s">
        <v>31</v>
      </c>
      <c r="B62" s="38">
        <v>136</v>
      </c>
      <c r="C62" s="38">
        <v>121</v>
      </c>
      <c r="D62" s="38">
        <v>137</v>
      </c>
      <c r="E62" s="38">
        <v>145</v>
      </c>
      <c r="F62" s="38">
        <v>154</v>
      </c>
      <c r="G62" s="38">
        <v>173</v>
      </c>
      <c r="H62" s="38">
        <v>218</v>
      </c>
      <c r="I62" s="38">
        <v>235</v>
      </c>
      <c r="J62" s="38">
        <v>246</v>
      </c>
      <c r="K62" s="38">
        <v>222</v>
      </c>
      <c r="L62" s="50">
        <v>206</v>
      </c>
      <c r="M62" s="71" t="e">
        <f t="shared" si="5"/>
        <v>#N/A</v>
      </c>
      <c r="N62" s="72" t="e">
        <f t="shared" si="5"/>
        <v>#N/A</v>
      </c>
      <c r="O62" s="72" t="e">
        <f t="shared" si="5"/>
        <v>#N/A</v>
      </c>
      <c r="P62" s="72" t="e">
        <f t="shared" si="5"/>
        <v>#N/A</v>
      </c>
      <c r="Q62" s="73" t="e">
        <f t="shared" si="5"/>
        <v>#N/A</v>
      </c>
      <c r="R62" s="74" t="e">
        <f t="shared" si="5"/>
        <v>#N/A</v>
      </c>
      <c r="S62" s="72" t="e">
        <f t="shared" si="5"/>
        <v>#N/A</v>
      </c>
      <c r="T62" s="72" t="e">
        <f t="shared" si="5"/>
        <v>#N/A</v>
      </c>
      <c r="U62" s="75" t="e">
        <f t="shared" si="5"/>
        <v>#N/A</v>
      </c>
    </row>
    <row r="63" spans="1:21" x14ac:dyDescent="0.3">
      <c r="A63" s="49" t="s">
        <v>33</v>
      </c>
      <c r="B63" s="38">
        <v>109</v>
      </c>
      <c r="C63" s="38">
        <v>100</v>
      </c>
      <c r="D63" s="38">
        <v>116</v>
      </c>
      <c r="E63" s="38">
        <v>131</v>
      </c>
      <c r="F63" s="38">
        <v>142</v>
      </c>
      <c r="G63" s="38">
        <v>156</v>
      </c>
      <c r="H63" s="38">
        <v>204</v>
      </c>
      <c r="I63" s="38">
        <v>214</v>
      </c>
      <c r="J63" s="38">
        <v>224</v>
      </c>
      <c r="K63" s="38">
        <v>209</v>
      </c>
      <c r="L63" s="50">
        <v>181</v>
      </c>
      <c r="M63" s="71" t="e">
        <f t="shared" si="5"/>
        <v>#N/A</v>
      </c>
      <c r="N63" s="72" t="e">
        <f t="shared" si="5"/>
        <v>#N/A</v>
      </c>
      <c r="O63" s="72" t="e">
        <f t="shared" si="5"/>
        <v>#N/A</v>
      </c>
      <c r="P63" s="72" t="e">
        <f t="shared" si="5"/>
        <v>#N/A</v>
      </c>
      <c r="Q63" s="73" t="e">
        <f t="shared" si="5"/>
        <v>#N/A</v>
      </c>
      <c r="R63" s="74" t="e">
        <f t="shared" si="5"/>
        <v>#N/A</v>
      </c>
      <c r="S63" s="72" t="e">
        <f t="shared" si="5"/>
        <v>#N/A</v>
      </c>
      <c r="T63" s="72" t="e">
        <f t="shared" si="5"/>
        <v>#N/A</v>
      </c>
      <c r="U63" s="75" t="e">
        <f t="shared" si="5"/>
        <v>#N/A</v>
      </c>
    </row>
    <row r="64" spans="1:21" x14ac:dyDescent="0.3">
      <c r="A64" s="49" t="s">
        <v>18</v>
      </c>
      <c r="B64" s="38">
        <v>113</v>
      </c>
      <c r="C64" s="38">
        <v>110</v>
      </c>
      <c r="D64" s="38">
        <v>124</v>
      </c>
      <c r="E64" s="38">
        <v>136</v>
      </c>
      <c r="F64" s="38">
        <v>140</v>
      </c>
      <c r="G64" s="38">
        <v>157</v>
      </c>
      <c r="H64" s="38">
        <v>202</v>
      </c>
      <c r="I64" s="38">
        <v>222</v>
      </c>
      <c r="J64" s="38">
        <v>252</v>
      </c>
      <c r="K64" s="38">
        <v>218</v>
      </c>
      <c r="L64" s="50">
        <v>185</v>
      </c>
      <c r="M64" s="71" t="e">
        <f t="shared" si="5"/>
        <v>#N/A</v>
      </c>
      <c r="N64" s="72" t="e">
        <f t="shared" si="5"/>
        <v>#N/A</v>
      </c>
      <c r="O64" s="72" t="e">
        <f t="shared" si="5"/>
        <v>#N/A</v>
      </c>
      <c r="P64" s="72" t="e">
        <f t="shared" si="5"/>
        <v>#N/A</v>
      </c>
      <c r="Q64" s="73" t="e">
        <f t="shared" si="5"/>
        <v>#N/A</v>
      </c>
      <c r="R64" s="74" t="e">
        <f t="shared" si="5"/>
        <v>#N/A</v>
      </c>
      <c r="S64" s="72" t="e">
        <f t="shared" si="5"/>
        <v>#N/A</v>
      </c>
      <c r="T64" s="72" t="e">
        <f t="shared" si="5"/>
        <v>#N/A</v>
      </c>
      <c r="U64" s="75" t="e">
        <f t="shared" si="5"/>
        <v>#N/A</v>
      </c>
    </row>
    <row r="65" spans="1:21" x14ac:dyDescent="0.3">
      <c r="A65" s="79" t="s">
        <v>20</v>
      </c>
      <c r="B65" s="80">
        <v>141</v>
      </c>
      <c r="C65" s="80">
        <v>125</v>
      </c>
      <c r="D65" s="80">
        <v>139</v>
      </c>
      <c r="E65" s="80">
        <v>144</v>
      </c>
      <c r="F65" s="80">
        <v>154</v>
      </c>
      <c r="G65" s="80">
        <v>172</v>
      </c>
      <c r="H65" s="80">
        <v>221</v>
      </c>
      <c r="I65" s="80">
        <v>235</v>
      </c>
      <c r="J65" s="80">
        <v>255</v>
      </c>
      <c r="K65" s="80">
        <v>227</v>
      </c>
      <c r="L65" s="81">
        <v>192</v>
      </c>
      <c r="M65" s="82" t="e">
        <f t="shared" si="5"/>
        <v>#N/A</v>
      </c>
      <c r="N65" s="83" t="e">
        <f t="shared" si="5"/>
        <v>#N/A</v>
      </c>
      <c r="O65" s="83" t="e">
        <f t="shared" si="5"/>
        <v>#N/A</v>
      </c>
      <c r="P65" s="83" t="e">
        <f t="shared" si="5"/>
        <v>#N/A</v>
      </c>
      <c r="Q65" s="84" t="e">
        <f t="shared" si="5"/>
        <v>#N/A</v>
      </c>
      <c r="R65" s="84" t="e">
        <f t="shared" si="5"/>
        <v>#N/A</v>
      </c>
      <c r="S65" s="83" t="e">
        <f t="shared" si="5"/>
        <v>#N/A</v>
      </c>
      <c r="T65" s="83" t="e">
        <f t="shared" si="5"/>
        <v>#N/A</v>
      </c>
      <c r="U65" s="85" t="e">
        <f t="shared" si="5"/>
        <v>#N/A</v>
      </c>
    </row>
    <row r="66" spans="1:21" x14ac:dyDescent="0.3">
      <c r="A66" s="79" t="s">
        <v>30</v>
      </c>
      <c r="B66" s="80">
        <v>92</v>
      </c>
      <c r="C66" s="80">
        <v>87</v>
      </c>
      <c r="D66" s="80">
        <v>109</v>
      </c>
      <c r="E66" s="80">
        <v>110</v>
      </c>
      <c r="F66" s="80">
        <v>126</v>
      </c>
      <c r="G66" s="80">
        <v>146</v>
      </c>
      <c r="H66" s="80">
        <v>179</v>
      </c>
      <c r="I66" s="80">
        <v>204</v>
      </c>
      <c r="J66" s="80">
        <v>283</v>
      </c>
      <c r="K66" s="80">
        <v>239</v>
      </c>
      <c r="L66" s="81">
        <v>212</v>
      </c>
      <c r="M66" s="82" t="e">
        <f t="shared" si="5"/>
        <v>#N/A</v>
      </c>
      <c r="N66" s="83" t="e">
        <f t="shared" si="5"/>
        <v>#N/A</v>
      </c>
      <c r="O66" s="83" t="e">
        <f t="shared" si="5"/>
        <v>#N/A</v>
      </c>
      <c r="P66" s="83" t="e">
        <f t="shared" si="5"/>
        <v>#N/A</v>
      </c>
      <c r="Q66" s="84" t="e">
        <f t="shared" si="5"/>
        <v>#N/A</v>
      </c>
      <c r="R66" s="84" t="e">
        <f t="shared" si="5"/>
        <v>#N/A</v>
      </c>
      <c r="S66" s="83" t="e">
        <f t="shared" si="5"/>
        <v>#N/A</v>
      </c>
      <c r="T66" s="83" t="e">
        <f t="shared" si="5"/>
        <v>#N/A</v>
      </c>
      <c r="U66" s="85" t="e">
        <f t="shared" si="5"/>
        <v>#N/A</v>
      </c>
    </row>
    <row r="67" spans="1:21" x14ac:dyDescent="0.3">
      <c r="A67" s="86" t="s">
        <v>36</v>
      </c>
      <c r="B67" s="87">
        <v>140</v>
      </c>
      <c r="C67" s="87">
        <v>126</v>
      </c>
      <c r="D67" s="87">
        <v>139</v>
      </c>
      <c r="E67" s="87">
        <v>143</v>
      </c>
      <c r="F67" s="87">
        <v>143</v>
      </c>
      <c r="G67" s="87">
        <v>166</v>
      </c>
      <c r="H67" s="87">
        <v>211</v>
      </c>
      <c r="I67" s="87">
        <v>223</v>
      </c>
      <c r="J67" s="87">
        <v>244</v>
      </c>
      <c r="K67" s="87">
        <v>218</v>
      </c>
      <c r="L67" s="88">
        <v>188</v>
      </c>
      <c r="M67" s="89" t="e">
        <f t="shared" si="5"/>
        <v>#N/A</v>
      </c>
      <c r="N67" s="90" t="e">
        <f t="shared" si="5"/>
        <v>#N/A</v>
      </c>
      <c r="O67" s="90" t="e">
        <f t="shared" si="5"/>
        <v>#N/A</v>
      </c>
      <c r="P67" s="90" t="e">
        <f t="shared" si="5"/>
        <v>#N/A</v>
      </c>
      <c r="Q67" s="91" t="e">
        <f t="shared" si="5"/>
        <v>#N/A</v>
      </c>
      <c r="R67" s="91" t="e">
        <f t="shared" si="5"/>
        <v>#N/A</v>
      </c>
      <c r="S67" s="90" t="e">
        <f t="shared" si="5"/>
        <v>#N/A</v>
      </c>
      <c r="T67" s="90" t="e">
        <f t="shared" si="5"/>
        <v>#N/A</v>
      </c>
      <c r="U67" s="92" t="e">
        <f t="shared" si="5"/>
        <v>#N/A</v>
      </c>
    </row>
  </sheetData>
  <sheetProtection selectLockedCells="1" selectUnlockedCells="1"/>
  <autoFilter ref="A3:U33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workbookViewId="0">
      <selection activeCell="B2" activeCellId="1" sqref="J77 B2"/>
    </sheetView>
  </sheetViews>
  <sheetFormatPr defaultRowHeight="14.4" x14ac:dyDescent="0.3"/>
  <cols>
    <col min="1" max="16384" width="8.88671875" style="38"/>
  </cols>
  <sheetData>
    <row r="1" spans="2:3" x14ac:dyDescent="0.3">
      <c r="B1" s="38" t="s">
        <v>79</v>
      </c>
      <c r="C1" s="38" t="s">
        <v>80</v>
      </c>
    </row>
    <row r="2" spans="2:3" x14ac:dyDescent="0.3">
      <c r="B2" s="38">
        <v>2021</v>
      </c>
      <c r="C2" s="38" t="s">
        <v>81</v>
      </c>
    </row>
    <row r="3" spans="2:3" x14ac:dyDescent="0.3">
      <c r="B3" s="38">
        <v>2020</v>
      </c>
      <c r="C3" s="38" t="s">
        <v>82</v>
      </c>
    </row>
    <row r="4" spans="2:3" x14ac:dyDescent="0.3">
      <c r="B4" s="38">
        <v>2019</v>
      </c>
      <c r="C4" s="38" t="s">
        <v>83</v>
      </c>
    </row>
    <row r="5" spans="2:3" x14ac:dyDescent="0.3">
      <c r="B5" s="38">
        <v>2018</v>
      </c>
      <c r="C5" s="38" t="s">
        <v>84</v>
      </c>
    </row>
    <row r="6" spans="2:3" x14ac:dyDescent="0.3">
      <c r="B6" s="38">
        <v>2017</v>
      </c>
      <c r="C6" s="38" t="s">
        <v>85</v>
      </c>
    </row>
    <row r="7" spans="2:3" x14ac:dyDescent="0.3">
      <c r="B7" s="38">
        <v>2016</v>
      </c>
      <c r="C7" s="38" t="s">
        <v>86</v>
      </c>
    </row>
    <row r="8" spans="2:3" x14ac:dyDescent="0.3">
      <c r="B8" s="38">
        <v>2015</v>
      </c>
      <c r="C8" s="38" t="s">
        <v>87</v>
      </c>
    </row>
    <row r="9" spans="2:3" x14ac:dyDescent="0.3">
      <c r="B9" s="38">
        <v>2014</v>
      </c>
      <c r="C9" s="38" t="s">
        <v>88</v>
      </c>
    </row>
    <row r="10" spans="2:3" x14ac:dyDescent="0.3">
      <c r="B10" s="38">
        <v>2013</v>
      </c>
      <c r="C10" s="38" t="s">
        <v>89</v>
      </c>
    </row>
    <row r="11" spans="2:3" x14ac:dyDescent="0.3">
      <c r="B11" s="38">
        <v>2012</v>
      </c>
      <c r="C11" s="38" t="s">
        <v>90</v>
      </c>
    </row>
    <row r="12" spans="2:3" x14ac:dyDescent="0.3">
      <c r="B12" s="38">
        <v>2011</v>
      </c>
      <c r="C12" s="38" t="s">
        <v>91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1"/>
  <sheetViews>
    <sheetView zoomScale="150" zoomScaleNormal="150" workbookViewId="0">
      <selection activeCell="F1" activeCellId="1" sqref="J77 F1"/>
    </sheetView>
  </sheetViews>
  <sheetFormatPr defaultRowHeight="14.4" x14ac:dyDescent="0.3"/>
  <cols>
    <col min="1" max="4" width="8.88671875" style="38"/>
    <col min="5" max="5" width="19" style="38" customWidth="1"/>
    <col min="6" max="9" width="16.44140625" style="38" customWidth="1"/>
    <col min="10" max="16384" width="8.88671875" style="38"/>
  </cols>
  <sheetData>
    <row r="1" spans="2:12" ht="52.95" customHeight="1" x14ac:dyDescent="0.3">
      <c r="B1" s="56">
        <v>2021</v>
      </c>
      <c r="C1" s="56" t="s">
        <v>92</v>
      </c>
      <c r="D1" s="56" t="s">
        <v>1</v>
      </c>
      <c r="E1" s="56" t="s">
        <v>93</v>
      </c>
      <c r="F1" s="56" t="s">
        <v>94</v>
      </c>
      <c r="G1" s="56" t="s">
        <v>95</v>
      </c>
      <c r="H1" s="56" t="s">
        <v>96</v>
      </c>
      <c r="I1" s="56" t="s">
        <v>97</v>
      </c>
      <c r="J1" s="56" t="s">
        <v>98</v>
      </c>
      <c r="K1" s="56" t="s">
        <v>99</v>
      </c>
      <c r="L1" s="56" t="s">
        <v>80</v>
      </c>
    </row>
    <row r="2" spans="2:12" x14ac:dyDescent="0.3">
      <c r="B2" s="38">
        <v>2011</v>
      </c>
      <c r="C2" s="38">
        <v>1</v>
      </c>
      <c r="D2" s="38" t="s">
        <v>12</v>
      </c>
      <c r="E2" s="38">
        <v>900</v>
      </c>
      <c r="F2" s="38">
        <v>40</v>
      </c>
      <c r="G2" s="38">
        <v>13</v>
      </c>
      <c r="H2" s="38">
        <v>208</v>
      </c>
      <c r="I2" s="38">
        <v>24.3</v>
      </c>
      <c r="L2" s="38" t="s">
        <v>91</v>
      </c>
    </row>
    <row r="3" spans="2:12" x14ac:dyDescent="0.3">
      <c r="B3" s="38">
        <v>2011</v>
      </c>
      <c r="C3" s="38">
        <v>2</v>
      </c>
      <c r="D3" s="38" t="s">
        <v>10</v>
      </c>
      <c r="E3" s="38">
        <v>780</v>
      </c>
      <c r="F3" s="38">
        <v>19</v>
      </c>
      <c r="G3" s="38">
        <v>0</v>
      </c>
      <c r="H3" s="38">
        <v>244</v>
      </c>
      <c r="I3" s="38">
        <v>74.900000000000006</v>
      </c>
    </row>
    <row r="4" spans="2:12" x14ac:dyDescent="0.3">
      <c r="B4" s="38">
        <v>2011</v>
      </c>
      <c r="C4" s="38">
        <v>3</v>
      </c>
      <c r="D4" s="38" t="s">
        <v>14</v>
      </c>
      <c r="E4" s="38">
        <v>600</v>
      </c>
      <c r="F4" s="38">
        <v>17</v>
      </c>
      <c r="G4" s="38">
        <v>9</v>
      </c>
      <c r="H4" s="38">
        <v>185</v>
      </c>
      <c r="I4" s="38">
        <v>59.4</v>
      </c>
    </row>
    <row r="5" spans="2:12" x14ac:dyDescent="0.3">
      <c r="B5" s="38">
        <v>2011</v>
      </c>
      <c r="C5" s="38">
        <v>4</v>
      </c>
      <c r="D5" s="38" t="s">
        <v>17</v>
      </c>
      <c r="E5" s="38">
        <v>497</v>
      </c>
      <c r="F5" s="38">
        <v>13</v>
      </c>
      <c r="G5" s="38">
        <v>40</v>
      </c>
      <c r="H5" s="38">
        <v>166</v>
      </c>
      <c r="I5" s="38">
        <v>-3.9</v>
      </c>
    </row>
    <row r="6" spans="2:12" x14ac:dyDescent="0.3">
      <c r="B6" s="38">
        <v>2011</v>
      </c>
      <c r="C6" s="38">
        <v>5</v>
      </c>
      <c r="D6" s="38" t="s">
        <v>9</v>
      </c>
      <c r="E6" s="38">
        <v>482</v>
      </c>
      <c r="F6" s="38">
        <v>7</v>
      </c>
      <c r="G6" s="38">
        <v>37</v>
      </c>
      <c r="H6" s="38">
        <v>146</v>
      </c>
      <c r="I6" s="38">
        <v>7.7</v>
      </c>
    </row>
    <row r="7" spans="2:12" x14ac:dyDescent="0.3">
      <c r="B7" s="38">
        <v>2011</v>
      </c>
      <c r="C7" s="38">
        <v>6</v>
      </c>
      <c r="D7" s="38" t="s">
        <v>24</v>
      </c>
      <c r="E7" s="38">
        <v>457</v>
      </c>
      <c r="F7" s="38">
        <v>8</v>
      </c>
      <c r="G7" s="38">
        <v>34</v>
      </c>
      <c r="H7" s="38">
        <v>158</v>
      </c>
      <c r="I7" s="38">
        <v>26</v>
      </c>
    </row>
    <row r="8" spans="2:12" x14ac:dyDescent="0.3">
      <c r="B8" s="38">
        <v>2011</v>
      </c>
      <c r="C8" s="38">
        <v>7</v>
      </c>
      <c r="D8" s="38" t="s">
        <v>19</v>
      </c>
      <c r="E8" s="38">
        <v>453</v>
      </c>
      <c r="F8" s="38">
        <v>2</v>
      </c>
      <c r="G8" s="38">
        <v>22</v>
      </c>
      <c r="H8" s="38">
        <v>150</v>
      </c>
      <c r="I8" s="38">
        <v>17.899999999999999</v>
      </c>
    </row>
    <row r="9" spans="2:12" x14ac:dyDescent="0.3">
      <c r="B9" s="38">
        <v>2011</v>
      </c>
      <c r="C9" s="38">
        <v>8</v>
      </c>
      <c r="D9" s="38" t="s">
        <v>8</v>
      </c>
      <c r="E9" s="38">
        <v>450</v>
      </c>
      <c r="F9" s="38">
        <v>24</v>
      </c>
      <c r="G9" s="38">
        <v>33</v>
      </c>
      <c r="H9" s="38">
        <v>139</v>
      </c>
      <c r="I9" s="38">
        <v>22.2</v>
      </c>
    </row>
    <row r="10" spans="2:12" x14ac:dyDescent="0.3">
      <c r="B10" s="38">
        <v>2011</v>
      </c>
      <c r="C10" s="38">
        <v>9</v>
      </c>
      <c r="D10" s="38" t="s">
        <v>28</v>
      </c>
      <c r="E10" s="38">
        <v>418</v>
      </c>
      <c r="F10" s="38">
        <v>3</v>
      </c>
      <c r="G10" s="38">
        <v>12</v>
      </c>
      <c r="H10" s="38">
        <v>139</v>
      </c>
      <c r="I10" s="38">
        <v>14.4</v>
      </c>
    </row>
    <row r="11" spans="2:12" x14ac:dyDescent="0.3">
      <c r="B11" s="38">
        <v>2011</v>
      </c>
      <c r="C11" s="38">
        <v>10</v>
      </c>
      <c r="D11" s="38" t="s">
        <v>31</v>
      </c>
      <c r="E11" s="38">
        <v>395</v>
      </c>
      <c r="F11" s="38">
        <v>-4</v>
      </c>
      <c r="G11" s="38">
        <v>47</v>
      </c>
      <c r="H11" s="38">
        <v>136</v>
      </c>
      <c r="I11" s="38">
        <v>13.1</v>
      </c>
    </row>
    <row r="12" spans="2:12" x14ac:dyDescent="0.3">
      <c r="B12" s="38">
        <v>2011</v>
      </c>
      <c r="C12" s="38">
        <v>11</v>
      </c>
      <c r="D12" s="38" t="s">
        <v>36</v>
      </c>
      <c r="E12" s="38">
        <v>385</v>
      </c>
      <c r="F12" s="38">
        <v>0</v>
      </c>
      <c r="G12" s="38">
        <v>31</v>
      </c>
      <c r="H12" s="38">
        <v>140</v>
      </c>
      <c r="I12" s="38">
        <v>-16</v>
      </c>
    </row>
    <row r="13" spans="2:12" x14ac:dyDescent="0.3">
      <c r="B13" s="38">
        <v>2011</v>
      </c>
      <c r="C13" s="38">
        <v>12</v>
      </c>
      <c r="D13" s="38" t="s">
        <v>22</v>
      </c>
      <c r="E13" s="38">
        <v>382</v>
      </c>
      <c r="F13" s="38">
        <v>-4</v>
      </c>
      <c r="G13" s="38">
        <v>34</v>
      </c>
      <c r="H13" s="38">
        <v>134</v>
      </c>
      <c r="I13" s="38">
        <v>7.4</v>
      </c>
    </row>
    <row r="14" spans="2:12" x14ac:dyDescent="0.3">
      <c r="B14" s="38">
        <v>2011</v>
      </c>
      <c r="C14" s="38">
        <v>13</v>
      </c>
      <c r="D14" s="38" t="s">
        <v>26</v>
      </c>
      <c r="E14" s="38">
        <v>370</v>
      </c>
      <c r="F14" s="38">
        <v>4</v>
      </c>
      <c r="G14" s="38">
        <v>28</v>
      </c>
      <c r="H14" s="38">
        <v>132</v>
      </c>
      <c r="I14" s="38">
        <v>-8.1</v>
      </c>
    </row>
    <row r="15" spans="2:12" x14ac:dyDescent="0.3">
      <c r="B15" s="38">
        <v>2011</v>
      </c>
      <c r="C15" s="38">
        <v>14</v>
      </c>
      <c r="D15" s="38" t="s">
        <v>100</v>
      </c>
      <c r="E15" s="38">
        <v>357</v>
      </c>
      <c r="F15" s="38">
        <v>14</v>
      </c>
      <c r="G15" s="38">
        <v>79</v>
      </c>
      <c r="H15" s="38">
        <v>89</v>
      </c>
      <c r="I15" s="38">
        <v>-23.6</v>
      </c>
    </row>
    <row r="16" spans="2:12" x14ac:dyDescent="0.3">
      <c r="B16" s="38">
        <v>2011</v>
      </c>
      <c r="C16" s="38">
        <v>15</v>
      </c>
      <c r="D16" s="38" t="s">
        <v>34</v>
      </c>
      <c r="E16" s="38">
        <v>348</v>
      </c>
      <c r="F16" s="38">
        <v>6</v>
      </c>
      <c r="G16" s="38">
        <v>40</v>
      </c>
      <c r="H16" s="38">
        <v>126</v>
      </c>
      <c r="I16" s="38">
        <v>24.5</v>
      </c>
    </row>
    <row r="17" spans="2:12" x14ac:dyDescent="0.3">
      <c r="B17" s="38">
        <v>2011</v>
      </c>
      <c r="C17" s="38">
        <v>16</v>
      </c>
      <c r="D17" s="38" t="s">
        <v>35</v>
      </c>
      <c r="E17" s="38">
        <v>335</v>
      </c>
      <c r="F17" s="38">
        <v>-2</v>
      </c>
      <c r="G17" s="38">
        <v>3</v>
      </c>
      <c r="H17" s="38">
        <v>120</v>
      </c>
      <c r="I17" s="38">
        <v>-16.399999999999999</v>
      </c>
    </row>
    <row r="18" spans="2:12" x14ac:dyDescent="0.3">
      <c r="B18" s="38">
        <v>2011</v>
      </c>
      <c r="C18" s="38">
        <v>17</v>
      </c>
      <c r="D18" s="38" t="s">
        <v>20</v>
      </c>
      <c r="E18" s="38">
        <v>332</v>
      </c>
      <c r="F18" s="38">
        <v>-8</v>
      </c>
      <c r="G18" s="38">
        <v>56</v>
      </c>
      <c r="H18" s="38">
        <v>141</v>
      </c>
      <c r="I18" s="38">
        <v>9.6999999999999993</v>
      </c>
    </row>
    <row r="19" spans="2:12" x14ac:dyDescent="0.3">
      <c r="B19" s="38">
        <v>2011</v>
      </c>
      <c r="C19" s="38">
        <v>18</v>
      </c>
      <c r="D19" s="38" t="s">
        <v>15</v>
      </c>
      <c r="E19" s="38">
        <v>329</v>
      </c>
      <c r="F19" s="38">
        <v>-7</v>
      </c>
      <c r="G19" s="38">
        <v>61</v>
      </c>
      <c r="H19" s="38">
        <v>149</v>
      </c>
      <c r="I19" s="38">
        <v>32.9</v>
      </c>
    </row>
    <row r="20" spans="2:12" x14ac:dyDescent="0.3">
      <c r="B20" s="38">
        <v>2011</v>
      </c>
      <c r="C20" s="38">
        <v>19</v>
      </c>
      <c r="D20" s="38" t="s">
        <v>25</v>
      </c>
      <c r="E20" s="38">
        <v>328</v>
      </c>
      <c r="F20" s="38">
        <v>2</v>
      </c>
      <c r="G20" s="38">
        <v>40</v>
      </c>
      <c r="H20" s="38">
        <v>109</v>
      </c>
      <c r="I20" s="38">
        <v>-3.4</v>
      </c>
    </row>
    <row r="21" spans="2:12" x14ac:dyDescent="0.3">
      <c r="B21" s="38">
        <v>2011</v>
      </c>
      <c r="C21" s="38">
        <v>20</v>
      </c>
      <c r="D21" s="38" t="s">
        <v>16</v>
      </c>
      <c r="E21" s="38">
        <v>324</v>
      </c>
      <c r="F21" s="38">
        <v>6</v>
      </c>
      <c r="G21" s="38">
        <v>0</v>
      </c>
      <c r="H21" s="38">
        <v>108</v>
      </c>
      <c r="I21" s="38">
        <v>9.4</v>
      </c>
    </row>
    <row r="22" spans="2:12" x14ac:dyDescent="0.3">
      <c r="B22" s="38">
        <v>2011</v>
      </c>
      <c r="C22" s="38">
        <v>21</v>
      </c>
      <c r="D22" s="38" t="s">
        <v>18</v>
      </c>
      <c r="E22" s="38">
        <v>316</v>
      </c>
      <c r="F22" s="38">
        <v>0</v>
      </c>
      <c r="G22" s="38">
        <v>8</v>
      </c>
      <c r="H22" s="38">
        <v>113</v>
      </c>
      <c r="I22" s="38">
        <v>-1.2</v>
      </c>
    </row>
    <row r="23" spans="2:12" x14ac:dyDescent="0.3">
      <c r="B23" s="38">
        <v>2011</v>
      </c>
      <c r="C23" s="38">
        <v>22</v>
      </c>
      <c r="D23" s="38" t="s">
        <v>21</v>
      </c>
      <c r="E23" s="38">
        <v>314</v>
      </c>
      <c r="F23" s="38">
        <v>-5</v>
      </c>
      <c r="G23" s="38">
        <v>48</v>
      </c>
      <c r="H23" s="38">
        <v>116</v>
      </c>
      <c r="I23" s="38">
        <v>-10.3</v>
      </c>
    </row>
    <row r="24" spans="2:12" x14ac:dyDescent="0.3">
      <c r="B24" s="38">
        <v>2011</v>
      </c>
      <c r="C24" s="38">
        <v>23</v>
      </c>
      <c r="D24" s="38" t="s">
        <v>29</v>
      </c>
      <c r="E24" s="38">
        <v>300</v>
      </c>
      <c r="F24" s="38">
        <v>2</v>
      </c>
      <c r="G24" s="38">
        <v>33</v>
      </c>
      <c r="H24" s="38">
        <v>104</v>
      </c>
      <c r="I24" s="38">
        <v>6.4</v>
      </c>
    </row>
    <row r="25" spans="2:12" x14ac:dyDescent="0.3">
      <c r="B25" s="38">
        <v>2011</v>
      </c>
      <c r="C25" s="38">
        <v>24</v>
      </c>
      <c r="D25" s="38" t="s">
        <v>41</v>
      </c>
      <c r="E25" s="38">
        <v>285</v>
      </c>
      <c r="F25" s="38">
        <v>2</v>
      </c>
      <c r="G25" s="38">
        <v>105</v>
      </c>
      <c r="H25" s="38">
        <v>109</v>
      </c>
      <c r="I25" s="38">
        <v>-2.7</v>
      </c>
    </row>
    <row r="26" spans="2:12" x14ac:dyDescent="0.3">
      <c r="B26" s="38">
        <v>2011</v>
      </c>
      <c r="C26" s="38">
        <v>25</v>
      </c>
      <c r="D26" s="38" t="s">
        <v>23</v>
      </c>
      <c r="E26" s="38">
        <v>283</v>
      </c>
      <c r="F26" s="38">
        <v>5</v>
      </c>
      <c r="G26" s="38">
        <v>53</v>
      </c>
      <c r="H26" s="38">
        <v>101</v>
      </c>
      <c r="I26" s="38">
        <v>-10.5</v>
      </c>
    </row>
    <row r="27" spans="2:12" x14ac:dyDescent="0.3">
      <c r="B27" s="38">
        <v>2011</v>
      </c>
      <c r="C27" s="38">
        <v>26</v>
      </c>
      <c r="D27" s="38" t="s">
        <v>101</v>
      </c>
      <c r="E27" s="38">
        <v>277</v>
      </c>
      <c r="F27" s="38">
        <v>-1</v>
      </c>
      <c r="G27" s="38">
        <v>54</v>
      </c>
      <c r="H27" s="38">
        <v>101</v>
      </c>
      <c r="I27" s="38">
        <v>-25.5</v>
      </c>
    </row>
    <row r="28" spans="2:12" x14ac:dyDescent="0.3">
      <c r="B28" s="38">
        <v>2011</v>
      </c>
      <c r="C28" s="38">
        <v>27</v>
      </c>
      <c r="D28" s="38" t="s">
        <v>32</v>
      </c>
      <c r="E28" s="38">
        <v>272</v>
      </c>
      <c r="F28" s="38">
        <v>3</v>
      </c>
      <c r="G28" s="38">
        <v>28</v>
      </c>
      <c r="H28" s="38">
        <v>97</v>
      </c>
      <c r="I28" s="38">
        <v>-6.8</v>
      </c>
    </row>
    <row r="29" spans="2:12" x14ac:dyDescent="0.3">
      <c r="B29" s="38">
        <v>2011</v>
      </c>
      <c r="C29" s="38">
        <v>28</v>
      </c>
      <c r="D29" s="38" t="s">
        <v>7</v>
      </c>
      <c r="E29" s="38">
        <v>270</v>
      </c>
      <c r="F29" s="38">
        <v>-8</v>
      </c>
      <c r="G29" s="38">
        <v>90</v>
      </c>
      <c r="H29" s="38">
        <v>109</v>
      </c>
      <c r="I29" s="38">
        <v>-14.7</v>
      </c>
    </row>
    <row r="30" spans="2:12" x14ac:dyDescent="0.3">
      <c r="B30" s="38">
        <v>2011</v>
      </c>
      <c r="C30" s="38">
        <v>29</v>
      </c>
      <c r="D30" s="38" t="s">
        <v>27</v>
      </c>
      <c r="E30" s="38">
        <v>269</v>
      </c>
      <c r="F30" s="38">
        <v>1</v>
      </c>
      <c r="G30" s="38">
        <v>56</v>
      </c>
      <c r="H30" s="38">
        <v>99</v>
      </c>
      <c r="I30" s="38">
        <v>-24.8</v>
      </c>
    </row>
    <row r="31" spans="2:12" x14ac:dyDescent="0.3">
      <c r="B31" s="38">
        <v>2011</v>
      </c>
      <c r="C31" s="38">
        <v>30</v>
      </c>
      <c r="D31" s="38" t="s">
        <v>30</v>
      </c>
      <c r="E31" s="38">
        <v>268</v>
      </c>
      <c r="F31" s="38">
        <v>4</v>
      </c>
      <c r="G31" s="38">
        <v>21</v>
      </c>
      <c r="H31" s="38">
        <v>92</v>
      </c>
      <c r="I31" s="38">
        <v>-7.6</v>
      </c>
    </row>
    <row r="32" spans="2:12" x14ac:dyDescent="0.3">
      <c r="B32" s="38">
        <v>2012</v>
      </c>
      <c r="C32" s="38">
        <v>1</v>
      </c>
      <c r="D32" s="38" t="s">
        <v>10</v>
      </c>
      <c r="E32" s="70">
        <v>1100</v>
      </c>
      <c r="F32" s="38">
        <v>41</v>
      </c>
      <c r="G32" s="38">
        <v>0</v>
      </c>
      <c r="H32" s="38">
        <v>243</v>
      </c>
      <c r="I32" s="38">
        <v>83.2</v>
      </c>
      <c r="L32" s="38" t="s">
        <v>90</v>
      </c>
    </row>
    <row r="33" spans="2:9" x14ac:dyDescent="0.3">
      <c r="B33" s="38">
        <v>2012</v>
      </c>
      <c r="C33" s="38">
        <v>2</v>
      </c>
      <c r="D33" s="38" t="s">
        <v>12</v>
      </c>
      <c r="E33" s="70">
        <v>1000</v>
      </c>
      <c r="F33" s="38">
        <v>11</v>
      </c>
      <c r="G33" s="38">
        <v>11</v>
      </c>
      <c r="H33" s="38">
        <v>197</v>
      </c>
      <c r="I33" s="38">
        <v>47.8</v>
      </c>
    </row>
    <row r="34" spans="2:9" x14ac:dyDescent="0.3">
      <c r="B34" s="38">
        <v>2012</v>
      </c>
      <c r="C34" s="38">
        <v>3</v>
      </c>
      <c r="D34" s="38" t="s">
        <v>14</v>
      </c>
      <c r="E34" s="38">
        <v>800</v>
      </c>
      <c r="F34" s="38">
        <v>33</v>
      </c>
      <c r="G34" s="38">
        <v>7</v>
      </c>
      <c r="H34" s="38">
        <v>162</v>
      </c>
      <c r="I34" s="38">
        <v>34.200000000000003</v>
      </c>
    </row>
    <row r="35" spans="2:9" x14ac:dyDescent="0.3">
      <c r="B35" s="38">
        <v>2012</v>
      </c>
      <c r="C35" s="38">
        <v>4</v>
      </c>
      <c r="D35" s="38" t="s">
        <v>9</v>
      </c>
      <c r="E35" s="38">
        <v>730</v>
      </c>
      <c r="F35" s="38">
        <v>51</v>
      </c>
      <c r="G35" s="38">
        <v>22</v>
      </c>
      <c r="H35" s="38">
        <v>143</v>
      </c>
      <c r="I35" s="38">
        <v>18.7</v>
      </c>
    </row>
    <row r="36" spans="2:9" x14ac:dyDescent="0.3">
      <c r="B36" s="38">
        <v>2012</v>
      </c>
      <c r="C36" s="38">
        <v>5</v>
      </c>
      <c r="D36" s="38" t="s">
        <v>17</v>
      </c>
      <c r="E36" s="38">
        <v>685</v>
      </c>
      <c r="F36" s="38">
        <v>38</v>
      </c>
      <c r="G36" s="38">
        <v>29</v>
      </c>
      <c r="H36" s="38">
        <v>137</v>
      </c>
      <c r="I36" s="38">
        <v>13</v>
      </c>
    </row>
    <row r="37" spans="2:9" x14ac:dyDescent="0.3">
      <c r="B37" s="38">
        <v>2012</v>
      </c>
      <c r="C37" s="38">
        <v>6</v>
      </c>
      <c r="D37" s="38" t="s">
        <v>24</v>
      </c>
      <c r="E37" s="38">
        <v>625</v>
      </c>
      <c r="F37" s="38">
        <v>37</v>
      </c>
      <c r="G37" s="38">
        <v>18</v>
      </c>
      <c r="H37" s="38">
        <v>150</v>
      </c>
      <c r="I37" s="38">
        <v>14.9</v>
      </c>
    </row>
    <row r="38" spans="2:9" x14ac:dyDescent="0.3">
      <c r="B38" s="38">
        <v>2012</v>
      </c>
      <c r="C38" s="38">
        <v>7</v>
      </c>
      <c r="D38" s="38" t="s">
        <v>19</v>
      </c>
      <c r="E38" s="38">
        <v>568</v>
      </c>
      <c r="F38" s="38">
        <v>25</v>
      </c>
      <c r="G38" s="38">
        <v>18</v>
      </c>
      <c r="H38" s="38">
        <v>135</v>
      </c>
      <c r="I38" s="38">
        <v>26.6</v>
      </c>
    </row>
    <row r="39" spans="2:9" x14ac:dyDescent="0.3">
      <c r="B39" s="38">
        <v>2012</v>
      </c>
      <c r="C39" s="38">
        <v>8</v>
      </c>
      <c r="D39" s="38" t="s">
        <v>8</v>
      </c>
      <c r="E39" s="38">
        <v>555</v>
      </c>
      <c r="F39" s="38">
        <v>23</v>
      </c>
      <c r="G39" s="38">
        <v>27</v>
      </c>
      <c r="H39" s="38">
        <v>127</v>
      </c>
      <c r="I39" s="38">
        <v>29.1</v>
      </c>
    </row>
    <row r="40" spans="2:9" x14ac:dyDescent="0.3">
      <c r="B40" s="38">
        <v>2012</v>
      </c>
      <c r="C40" s="38">
        <v>9</v>
      </c>
      <c r="D40" s="38" t="s">
        <v>42</v>
      </c>
      <c r="E40" s="38">
        <v>530</v>
      </c>
      <c r="F40" s="38">
        <v>48</v>
      </c>
      <c r="G40" s="38">
        <v>53</v>
      </c>
      <c r="H40" s="38">
        <v>84</v>
      </c>
      <c r="I40" s="38">
        <v>-16.600000000000001</v>
      </c>
    </row>
    <row r="41" spans="2:9" x14ac:dyDescent="0.3">
      <c r="B41" s="38">
        <v>2012</v>
      </c>
      <c r="C41" s="38">
        <v>10</v>
      </c>
      <c r="D41" s="38" t="s">
        <v>28</v>
      </c>
      <c r="E41" s="38">
        <v>527</v>
      </c>
      <c r="F41" s="38">
        <v>26</v>
      </c>
      <c r="G41" s="38">
        <v>9</v>
      </c>
      <c r="H41" s="38">
        <v>135</v>
      </c>
      <c r="I41" s="38">
        <v>14.7</v>
      </c>
    </row>
    <row r="42" spans="2:9" x14ac:dyDescent="0.3">
      <c r="B42" s="38">
        <v>2012</v>
      </c>
      <c r="C42" s="38">
        <v>11</v>
      </c>
      <c r="D42" s="38" t="s">
        <v>29</v>
      </c>
      <c r="E42" s="38">
        <v>525</v>
      </c>
      <c r="F42" s="38">
        <v>75</v>
      </c>
      <c r="G42" s="38">
        <v>19</v>
      </c>
      <c r="H42" s="38">
        <v>96</v>
      </c>
      <c r="I42" s="38">
        <v>2.6</v>
      </c>
    </row>
    <row r="43" spans="2:9" x14ac:dyDescent="0.3">
      <c r="B43" s="38">
        <v>2012</v>
      </c>
      <c r="C43" s="38">
        <v>12</v>
      </c>
      <c r="D43" s="38" t="s">
        <v>34</v>
      </c>
      <c r="E43" s="38">
        <v>475</v>
      </c>
      <c r="F43" s="38">
        <v>36</v>
      </c>
      <c r="G43" s="38">
        <v>29</v>
      </c>
      <c r="H43" s="38">
        <v>127</v>
      </c>
      <c r="I43" s="38">
        <v>29.9</v>
      </c>
    </row>
    <row r="44" spans="2:9" x14ac:dyDescent="0.3">
      <c r="B44" s="38">
        <v>2012</v>
      </c>
      <c r="C44" s="38">
        <v>13</v>
      </c>
      <c r="D44" s="38" t="s">
        <v>31</v>
      </c>
      <c r="E44" s="38">
        <v>474</v>
      </c>
      <c r="F44" s="38">
        <v>20</v>
      </c>
      <c r="G44" s="38">
        <v>39</v>
      </c>
      <c r="H44" s="38">
        <v>121</v>
      </c>
      <c r="I44" s="38">
        <v>13</v>
      </c>
    </row>
    <row r="45" spans="2:9" x14ac:dyDescent="0.3">
      <c r="B45" s="38">
        <v>2012</v>
      </c>
      <c r="C45" s="38">
        <v>14</v>
      </c>
      <c r="D45" s="38" t="s">
        <v>36</v>
      </c>
      <c r="E45" s="38">
        <v>470</v>
      </c>
      <c r="F45" s="38">
        <v>22</v>
      </c>
      <c r="G45" s="38">
        <v>26</v>
      </c>
      <c r="H45" s="38">
        <v>126</v>
      </c>
      <c r="I45" s="38">
        <v>12</v>
      </c>
    </row>
    <row r="46" spans="2:9" x14ac:dyDescent="0.3">
      <c r="B46" s="38">
        <v>2012</v>
      </c>
      <c r="C46" s="38">
        <v>15</v>
      </c>
      <c r="D46" s="38" t="s">
        <v>26</v>
      </c>
      <c r="E46" s="38">
        <v>457</v>
      </c>
      <c r="F46" s="38">
        <v>24</v>
      </c>
      <c r="G46" s="38">
        <v>23</v>
      </c>
      <c r="H46" s="38">
        <v>117</v>
      </c>
      <c r="I46" s="38">
        <v>-10.1</v>
      </c>
    </row>
    <row r="47" spans="2:9" x14ac:dyDescent="0.3">
      <c r="B47" s="38">
        <v>2012</v>
      </c>
      <c r="C47" s="38">
        <v>16</v>
      </c>
      <c r="D47" s="38" t="s">
        <v>15</v>
      </c>
      <c r="E47" s="38">
        <v>434</v>
      </c>
      <c r="F47" s="38">
        <v>32</v>
      </c>
      <c r="G47" s="38">
        <v>46</v>
      </c>
      <c r="H47" s="38">
        <v>128</v>
      </c>
      <c r="I47" s="38">
        <v>18.600000000000001</v>
      </c>
    </row>
    <row r="48" spans="2:9" x14ac:dyDescent="0.3">
      <c r="B48" s="38">
        <v>2012</v>
      </c>
      <c r="C48" s="38">
        <v>17</v>
      </c>
      <c r="D48" s="38" t="s">
        <v>35</v>
      </c>
      <c r="E48" s="38">
        <v>432</v>
      </c>
      <c r="F48" s="38">
        <v>29</v>
      </c>
      <c r="G48" s="38">
        <v>0</v>
      </c>
      <c r="H48" s="38">
        <v>111</v>
      </c>
      <c r="I48" s="38">
        <v>12.1</v>
      </c>
    </row>
    <row r="49" spans="2:12" x14ac:dyDescent="0.3">
      <c r="B49" s="38">
        <v>2012</v>
      </c>
      <c r="C49" s="38">
        <v>18</v>
      </c>
      <c r="D49" s="38" t="s">
        <v>16</v>
      </c>
      <c r="E49" s="38">
        <v>430</v>
      </c>
      <c r="F49" s="38">
        <v>33</v>
      </c>
      <c r="G49" s="38">
        <v>0</v>
      </c>
      <c r="H49" s="38">
        <v>108</v>
      </c>
      <c r="I49" s="38">
        <v>9.1</v>
      </c>
    </row>
    <row r="50" spans="2:12" x14ac:dyDescent="0.3">
      <c r="B50" s="38">
        <v>2012</v>
      </c>
      <c r="C50" s="38">
        <v>19</v>
      </c>
      <c r="D50" s="38" t="s">
        <v>18</v>
      </c>
      <c r="E50" s="38">
        <v>427</v>
      </c>
      <c r="F50" s="38">
        <v>35</v>
      </c>
      <c r="G50" s="38">
        <v>5</v>
      </c>
      <c r="H50" s="38">
        <v>110</v>
      </c>
      <c r="I50" s="38">
        <v>12</v>
      </c>
    </row>
    <row r="51" spans="2:12" x14ac:dyDescent="0.3">
      <c r="B51" s="38">
        <v>2012</v>
      </c>
      <c r="C51" s="38">
        <v>20</v>
      </c>
      <c r="D51" s="38" t="s">
        <v>21</v>
      </c>
      <c r="E51" s="38">
        <v>418</v>
      </c>
      <c r="F51" s="38">
        <v>33</v>
      </c>
      <c r="G51" s="38">
        <v>36</v>
      </c>
      <c r="H51" s="38">
        <v>107</v>
      </c>
      <c r="I51" s="38">
        <v>-0.8</v>
      </c>
    </row>
    <row r="52" spans="2:12" x14ac:dyDescent="0.3">
      <c r="B52" s="38">
        <v>2012</v>
      </c>
      <c r="C52" s="38">
        <v>21</v>
      </c>
      <c r="D52" s="38" t="s">
        <v>22</v>
      </c>
      <c r="E52" s="38">
        <v>405</v>
      </c>
      <c r="F52" s="38">
        <v>6</v>
      </c>
      <c r="G52" s="38">
        <v>40</v>
      </c>
      <c r="H52" s="38">
        <v>121</v>
      </c>
      <c r="I52" s="38">
        <v>18.8</v>
      </c>
    </row>
    <row r="53" spans="2:12" x14ac:dyDescent="0.3">
      <c r="B53" s="38">
        <v>2012</v>
      </c>
      <c r="C53" s="38">
        <v>22</v>
      </c>
      <c r="D53" s="38" t="s">
        <v>20</v>
      </c>
      <c r="E53" s="38">
        <v>400</v>
      </c>
      <c r="F53" s="38">
        <v>20</v>
      </c>
      <c r="G53" s="38">
        <v>46</v>
      </c>
      <c r="H53" s="38">
        <v>125</v>
      </c>
      <c r="I53" s="38">
        <v>7.7</v>
      </c>
    </row>
    <row r="54" spans="2:12" x14ac:dyDescent="0.3">
      <c r="B54" s="38">
        <v>2012</v>
      </c>
      <c r="C54" s="38">
        <v>23</v>
      </c>
      <c r="D54" s="38" t="s">
        <v>25</v>
      </c>
      <c r="E54" s="38">
        <v>397</v>
      </c>
      <c r="F54" s="38">
        <v>21</v>
      </c>
      <c r="G54" s="38">
        <v>33</v>
      </c>
      <c r="H54" s="38">
        <v>102</v>
      </c>
      <c r="I54" s="38">
        <v>1.7000000000000002</v>
      </c>
    </row>
    <row r="55" spans="2:12" x14ac:dyDescent="0.3">
      <c r="B55" s="38">
        <v>2012</v>
      </c>
      <c r="C55" s="38">
        <v>24</v>
      </c>
      <c r="D55" s="38" t="s">
        <v>23</v>
      </c>
      <c r="E55" s="38">
        <v>383</v>
      </c>
      <c r="F55" s="38">
        <v>35</v>
      </c>
      <c r="G55" s="38">
        <v>39</v>
      </c>
      <c r="H55" s="38">
        <v>98</v>
      </c>
      <c r="I55" s="38">
        <v>10.9</v>
      </c>
    </row>
    <row r="56" spans="2:12" x14ac:dyDescent="0.3">
      <c r="B56" s="38">
        <v>2012</v>
      </c>
      <c r="C56" s="38">
        <v>25</v>
      </c>
      <c r="D56" s="38" t="s">
        <v>27</v>
      </c>
      <c r="E56" s="38">
        <v>377</v>
      </c>
      <c r="F56" s="38">
        <v>40</v>
      </c>
      <c r="G56" s="38">
        <v>29</v>
      </c>
      <c r="H56" s="38">
        <v>96</v>
      </c>
      <c r="I56" s="38">
        <v>-12.5</v>
      </c>
    </row>
    <row r="57" spans="2:12" x14ac:dyDescent="0.3">
      <c r="B57" s="38">
        <v>2012</v>
      </c>
      <c r="C57" s="38">
        <v>26</v>
      </c>
      <c r="D57" s="38" t="s">
        <v>32</v>
      </c>
      <c r="E57" s="38">
        <v>364</v>
      </c>
      <c r="F57" s="38">
        <v>34</v>
      </c>
      <c r="G57" s="38">
        <v>21</v>
      </c>
      <c r="H57" s="38">
        <v>96</v>
      </c>
      <c r="I57" s="38">
        <v>-4.5</v>
      </c>
    </row>
    <row r="58" spans="2:12" x14ac:dyDescent="0.3">
      <c r="B58" s="38">
        <v>2012</v>
      </c>
      <c r="C58" s="38">
        <v>27</v>
      </c>
      <c r="D58" s="38" t="s">
        <v>41</v>
      </c>
      <c r="E58" s="38">
        <v>340</v>
      </c>
      <c r="F58" s="38">
        <v>19</v>
      </c>
      <c r="G58" s="38">
        <v>37</v>
      </c>
      <c r="H58" s="38">
        <v>100</v>
      </c>
      <c r="I58" s="38">
        <v>3.3</v>
      </c>
    </row>
    <row r="59" spans="2:12" x14ac:dyDescent="0.3">
      <c r="B59" s="38">
        <v>2012</v>
      </c>
      <c r="C59" s="38">
        <v>28</v>
      </c>
      <c r="D59" s="38" t="s">
        <v>7</v>
      </c>
      <c r="E59" s="38">
        <v>316</v>
      </c>
      <c r="F59" s="38">
        <v>17</v>
      </c>
      <c r="G59" s="38">
        <v>75</v>
      </c>
      <c r="H59" s="38">
        <v>99</v>
      </c>
      <c r="I59" s="38">
        <v>-18.7</v>
      </c>
    </row>
    <row r="60" spans="2:12" x14ac:dyDescent="0.3">
      <c r="B60" s="38">
        <v>2012</v>
      </c>
      <c r="C60" s="38">
        <v>29</v>
      </c>
      <c r="D60" s="38" t="s">
        <v>101</v>
      </c>
      <c r="E60" s="38">
        <v>315</v>
      </c>
      <c r="F60" s="38">
        <v>14</v>
      </c>
      <c r="G60" s="38">
        <v>48</v>
      </c>
      <c r="H60" s="38">
        <v>93</v>
      </c>
      <c r="I60" s="38">
        <v>-13.3</v>
      </c>
    </row>
    <row r="61" spans="2:12" x14ac:dyDescent="0.3">
      <c r="B61" s="38">
        <v>2012</v>
      </c>
      <c r="C61" s="38">
        <v>30</v>
      </c>
      <c r="D61" s="38" t="s">
        <v>30</v>
      </c>
      <c r="E61" s="38">
        <v>312</v>
      </c>
      <c r="F61" s="38">
        <v>16</v>
      </c>
      <c r="G61" s="38">
        <v>18</v>
      </c>
      <c r="H61" s="38">
        <v>87</v>
      </c>
      <c r="I61" s="38">
        <v>-0.5</v>
      </c>
    </row>
    <row r="62" spans="2:12" x14ac:dyDescent="0.3">
      <c r="B62" s="38">
        <v>2013</v>
      </c>
      <c r="C62" s="38">
        <v>1</v>
      </c>
      <c r="D62" s="38" t="s">
        <v>10</v>
      </c>
      <c r="E62" s="70">
        <v>1400</v>
      </c>
      <c r="F62" s="38">
        <v>27</v>
      </c>
      <c r="G62" s="38">
        <v>0</v>
      </c>
      <c r="H62" s="38">
        <v>287</v>
      </c>
      <c r="I62" s="38">
        <v>96.3</v>
      </c>
      <c r="L62" s="38" t="s">
        <v>89</v>
      </c>
    </row>
    <row r="63" spans="2:12" x14ac:dyDescent="0.3">
      <c r="B63" s="38">
        <v>2013</v>
      </c>
      <c r="C63" s="38">
        <v>2</v>
      </c>
      <c r="D63" s="38" t="s">
        <v>12</v>
      </c>
      <c r="E63" s="70">
        <v>1350</v>
      </c>
      <c r="F63" s="38">
        <v>35</v>
      </c>
      <c r="G63" s="38">
        <v>8</v>
      </c>
      <c r="H63" s="38">
        <v>295</v>
      </c>
      <c r="I63" s="38">
        <v>66.400000000000006</v>
      </c>
    </row>
    <row r="64" spans="2:12" x14ac:dyDescent="0.3">
      <c r="B64" s="38">
        <v>2013</v>
      </c>
      <c r="C64" s="38">
        <v>3</v>
      </c>
      <c r="D64" s="38" t="s">
        <v>14</v>
      </c>
      <c r="E64" s="70">
        <v>1000</v>
      </c>
      <c r="F64" s="38">
        <v>25</v>
      </c>
      <c r="G64" s="38">
        <v>6</v>
      </c>
      <c r="H64" s="38">
        <v>195</v>
      </c>
      <c r="I64" s="38">
        <v>52.2</v>
      </c>
    </row>
    <row r="65" spans="2:9" x14ac:dyDescent="0.3">
      <c r="B65" s="38">
        <v>2013</v>
      </c>
      <c r="C65" s="38">
        <v>4</v>
      </c>
      <c r="D65" s="38" t="s">
        <v>9</v>
      </c>
      <c r="E65" s="38">
        <v>875</v>
      </c>
      <c r="F65" s="38">
        <v>20</v>
      </c>
      <c r="G65" s="38">
        <v>18</v>
      </c>
      <c r="H65" s="38">
        <v>169</v>
      </c>
      <c r="I65" s="38">
        <v>46.8</v>
      </c>
    </row>
    <row r="66" spans="2:9" x14ac:dyDescent="0.3">
      <c r="B66" s="38">
        <v>2013</v>
      </c>
      <c r="C66" s="38">
        <v>5</v>
      </c>
      <c r="D66" s="38" t="s">
        <v>42</v>
      </c>
      <c r="E66" s="38">
        <v>780</v>
      </c>
      <c r="F66" s="38">
        <v>47</v>
      </c>
      <c r="G66" s="38">
        <v>36</v>
      </c>
      <c r="H66" s="38">
        <v>190</v>
      </c>
      <c r="I66" s="38">
        <v>-19</v>
      </c>
    </row>
    <row r="67" spans="2:9" x14ac:dyDescent="0.3">
      <c r="B67" s="38">
        <v>2013</v>
      </c>
      <c r="C67" s="38">
        <v>6</v>
      </c>
      <c r="D67" s="38" t="s">
        <v>19</v>
      </c>
      <c r="E67" s="38">
        <v>775</v>
      </c>
      <c r="F67" s="38">
        <v>36</v>
      </c>
      <c r="G67" s="38">
        <v>13</v>
      </c>
      <c r="H67" s="38">
        <v>191</v>
      </c>
      <c r="I67" s="38">
        <v>63.7</v>
      </c>
    </row>
    <row r="68" spans="2:9" x14ac:dyDescent="0.3">
      <c r="B68" s="38">
        <v>2013</v>
      </c>
      <c r="C68" s="38">
        <v>7</v>
      </c>
      <c r="D68" s="38" t="s">
        <v>24</v>
      </c>
      <c r="E68" s="38">
        <v>770</v>
      </c>
      <c r="F68" s="38">
        <v>23</v>
      </c>
      <c r="G68" s="38">
        <v>13</v>
      </c>
      <c r="H68" s="38">
        <v>188</v>
      </c>
      <c r="I68" s="38">
        <v>29.2</v>
      </c>
    </row>
    <row r="69" spans="2:9" x14ac:dyDescent="0.3">
      <c r="B69" s="38">
        <v>2013</v>
      </c>
      <c r="C69" s="38">
        <v>8</v>
      </c>
      <c r="D69" s="38" t="s">
        <v>17</v>
      </c>
      <c r="E69" s="38">
        <v>765</v>
      </c>
      <c r="F69" s="38">
        <v>12</v>
      </c>
      <c r="G69" s="38">
        <v>26</v>
      </c>
      <c r="H69" s="38">
        <v>162</v>
      </c>
      <c r="I69" s="38">
        <v>37.5</v>
      </c>
    </row>
    <row r="70" spans="2:9" x14ac:dyDescent="0.3">
      <c r="B70" s="38">
        <v>2013</v>
      </c>
      <c r="C70" s="38">
        <v>9</v>
      </c>
      <c r="D70" s="38" t="s">
        <v>8</v>
      </c>
      <c r="E70" s="38">
        <v>750</v>
      </c>
      <c r="F70" s="38">
        <v>35</v>
      </c>
      <c r="G70" s="38">
        <v>20</v>
      </c>
      <c r="H70" s="38">
        <v>160</v>
      </c>
      <c r="I70" s="38">
        <v>43</v>
      </c>
    </row>
    <row r="71" spans="2:9" x14ac:dyDescent="0.3">
      <c r="B71" s="38">
        <v>2013</v>
      </c>
      <c r="C71" s="38">
        <v>10</v>
      </c>
      <c r="D71" s="38" t="s">
        <v>28</v>
      </c>
      <c r="E71" s="38">
        <v>660</v>
      </c>
      <c r="F71" s="38">
        <v>25</v>
      </c>
      <c r="G71" s="38">
        <v>11</v>
      </c>
      <c r="H71" s="38">
        <v>167</v>
      </c>
      <c r="I71" s="38">
        <v>39.4</v>
      </c>
    </row>
    <row r="72" spans="2:9" x14ac:dyDescent="0.3">
      <c r="B72" s="38">
        <v>2013</v>
      </c>
      <c r="C72" s="38">
        <v>11</v>
      </c>
      <c r="D72" s="38" t="s">
        <v>34</v>
      </c>
      <c r="E72" s="38">
        <v>590</v>
      </c>
      <c r="F72" s="38">
        <v>24</v>
      </c>
      <c r="G72" s="38">
        <v>24</v>
      </c>
      <c r="H72" s="38">
        <v>144</v>
      </c>
      <c r="I72" s="38">
        <v>33.299999999999997</v>
      </c>
    </row>
    <row r="73" spans="2:9" x14ac:dyDescent="0.3">
      <c r="B73" s="38">
        <v>2013</v>
      </c>
      <c r="C73" s="38">
        <v>12</v>
      </c>
      <c r="D73" s="38" t="s">
        <v>26</v>
      </c>
      <c r="E73" s="38">
        <v>587</v>
      </c>
      <c r="F73" s="38">
        <v>28</v>
      </c>
      <c r="G73" s="38">
        <v>18</v>
      </c>
      <c r="H73" s="38">
        <v>140</v>
      </c>
      <c r="I73" s="38">
        <v>30</v>
      </c>
    </row>
    <row r="74" spans="2:9" x14ac:dyDescent="0.3">
      <c r="B74" s="38">
        <v>2013</v>
      </c>
      <c r="C74" s="38">
        <v>13</v>
      </c>
      <c r="D74" s="38" t="s">
        <v>16</v>
      </c>
      <c r="E74" s="38">
        <v>575</v>
      </c>
      <c r="F74" s="38">
        <v>34</v>
      </c>
      <c r="G74" s="38">
        <v>0</v>
      </c>
      <c r="H74" s="38">
        <v>128</v>
      </c>
      <c r="I74" s="38">
        <v>15</v>
      </c>
    </row>
    <row r="75" spans="2:9" x14ac:dyDescent="0.3">
      <c r="B75" s="38">
        <v>2013</v>
      </c>
      <c r="C75" s="38">
        <v>14</v>
      </c>
      <c r="D75" s="38" t="s">
        <v>31</v>
      </c>
      <c r="E75" s="38">
        <v>565</v>
      </c>
      <c r="F75" s="38">
        <v>19</v>
      </c>
      <c r="G75" s="38">
        <v>33</v>
      </c>
      <c r="H75" s="38">
        <v>137</v>
      </c>
      <c r="I75" s="38">
        <v>28.2</v>
      </c>
    </row>
    <row r="76" spans="2:9" x14ac:dyDescent="0.3">
      <c r="B76" s="38">
        <v>2013</v>
      </c>
      <c r="C76" s="38">
        <v>15</v>
      </c>
      <c r="D76" s="38" t="s">
        <v>36</v>
      </c>
      <c r="E76" s="38">
        <v>560</v>
      </c>
      <c r="F76" s="38">
        <v>19</v>
      </c>
      <c r="G76" s="38">
        <v>21</v>
      </c>
      <c r="H76" s="38">
        <v>139</v>
      </c>
      <c r="I76" s="38">
        <v>12.3</v>
      </c>
    </row>
    <row r="77" spans="2:9" x14ac:dyDescent="0.3">
      <c r="B77" s="38">
        <v>2013</v>
      </c>
      <c r="C77" s="38">
        <v>16</v>
      </c>
      <c r="D77" s="38" t="s">
        <v>29</v>
      </c>
      <c r="E77" s="38">
        <v>550</v>
      </c>
      <c r="F77" s="38">
        <v>5</v>
      </c>
      <c r="G77" s="38">
        <v>43</v>
      </c>
      <c r="H77" s="38">
        <v>115</v>
      </c>
      <c r="I77" s="38">
        <v>12.5</v>
      </c>
    </row>
    <row r="78" spans="2:9" x14ac:dyDescent="0.3">
      <c r="B78" s="38">
        <v>2013</v>
      </c>
      <c r="C78" s="38">
        <v>17</v>
      </c>
      <c r="D78" s="38" t="s">
        <v>35</v>
      </c>
      <c r="E78" s="38">
        <v>525</v>
      </c>
      <c r="F78" s="38">
        <v>22</v>
      </c>
      <c r="G78" s="38">
        <v>10</v>
      </c>
      <c r="H78" s="38">
        <v>131</v>
      </c>
      <c r="I78" s="38">
        <v>17.5</v>
      </c>
    </row>
    <row r="79" spans="2:9" x14ac:dyDescent="0.3">
      <c r="B79" s="38">
        <v>2013</v>
      </c>
      <c r="C79" s="38">
        <v>18</v>
      </c>
      <c r="D79" s="38" t="s">
        <v>22</v>
      </c>
      <c r="E79" s="38">
        <v>520</v>
      </c>
      <c r="F79" s="38">
        <v>28</v>
      </c>
      <c r="G79" s="38">
        <v>30</v>
      </c>
      <c r="H79" s="38">
        <v>149</v>
      </c>
      <c r="I79" s="38">
        <v>28.8</v>
      </c>
    </row>
    <row r="80" spans="2:9" x14ac:dyDescent="0.3">
      <c r="B80" s="38">
        <v>2013</v>
      </c>
      <c r="C80" s="38">
        <v>19</v>
      </c>
      <c r="D80" s="38" t="s">
        <v>15</v>
      </c>
      <c r="E80" s="38">
        <v>515</v>
      </c>
      <c r="F80" s="38">
        <v>19</v>
      </c>
      <c r="G80" s="38">
        <v>39</v>
      </c>
      <c r="H80" s="38">
        <v>145</v>
      </c>
      <c r="I80" s="38">
        <v>10.8</v>
      </c>
    </row>
    <row r="81" spans="2:12" x14ac:dyDescent="0.3">
      <c r="B81" s="38">
        <v>2013</v>
      </c>
      <c r="C81" s="38">
        <v>20</v>
      </c>
      <c r="D81" s="38" t="s">
        <v>18</v>
      </c>
      <c r="E81" s="38">
        <v>495</v>
      </c>
      <c r="F81" s="38">
        <v>16</v>
      </c>
      <c r="G81" s="38">
        <v>2</v>
      </c>
      <c r="H81" s="38">
        <v>124</v>
      </c>
      <c r="I81" s="38">
        <v>8</v>
      </c>
    </row>
    <row r="82" spans="2:12" x14ac:dyDescent="0.3">
      <c r="B82" s="38">
        <v>2013</v>
      </c>
      <c r="C82" s="38">
        <v>21</v>
      </c>
      <c r="D82" s="38" t="s">
        <v>25</v>
      </c>
      <c r="E82" s="38">
        <v>485</v>
      </c>
      <c r="F82" s="38">
        <v>22</v>
      </c>
      <c r="G82" s="38">
        <v>27</v>
      </c>
      <c r="H82" s="38">
        <v>122</v>
      </c>
      <c r="I82" s="38">
        <v>7</v>
      </c>
    </row>
    <row r="83" spans="2:12" x14ac:dyDescent="0.3">
      <c r="B83" s="38">
        <v>2013</v>
      </c>
      <c r="C83" s="38">
        <v>22</v>
      </c>
      <c r="D83" s="38" t="s">
        <v>23</v>
      </c>
      <c r="E83" s="38">
        <v>475</v>
      </c>
      <c r="F83" s="38">
        <v>24</v>
      </c>
      <c r="G83" s="38">
        <v>32</v>
      </c>
      <c r="H83" s="38">
        <v>121</v>
      </c>
      <c r="I83" s="38">
        <v>11.6</v>
      </c>
    </row>
    <row r="84" spans="2:12" x14ac:dyDescent="0.3">
      <c r="B84" s="38">
        <v>2013</v>
      </c>
      <c r="C84" s="38">
        <v>23</v>
      </c>
      <c r="D84" s="38" t="s">
        <v>21</v>
      </c>
      <c r="E84" s="38">
        <v>469</v>
      </c>
      <c r="F84" s="38">
        <v>12</v>
      </c>
      <c r="G84" s="38">
        <v>32</v>
      </c>
      <c r="H84" s="38">
        <v>117</v>
      </c>
      <c r="I84" s="38">
        <v>-3.8</v>
      </c>
    </row>
    <row r="85" spans="2:12" x14ac:dyDescent="0.3">
      <c r="B85" s="38">
        <v>2013</v>
      </c>
      <c r="C85" s="38">
        <v>24</v>
      </c>
      <c r="D85" s="38" t="s">
        <v>27</v>
      </c>
      <c r="E85" s="38">
        <v>453</v>
      </c>
      <c r="F85" s="38">
        <v>20</v>
      </c>
      <c r="G85" s="38">
        <v>39</v>
      </c>
      <c r="H85" s="38">
        <v>126</v>
      </c>
      <c r="I85" s="38">
        <v>11.2</v>
      </c>
    </row>
    <row r="86" spans="2:12" x14ac:dyDescent="0.3">
      <c r="B86" s="38">
        <v>2013</v>
      </c>
      <c r="C86" s="38">
        <v>25</v>
      </c>
      <c r="D86" s="38" t="s">
        <v>20</v>
      </c>
      <c r="E86" s="38">
        <v>450</v>
      </c>
      <c r="F86" s="38">
        <v>12</v>
      </c>
      <c r="G86" s="38">
        <v>41</v>
      </c>
      <c r="H86" s="38">
        <v>139</v>
      </c>
      <c r="I86" s="38">
        <v>10.3</v>
      </c>
    </row>
    <row r="87" spans="2:12" x14ac:dyDescent="0.3">
      <c r="B87" s="38">
        <v>2013</v>
      </c>
      <c r="C87" s="38">
        <v>26</v>
      </c>
      <c r="D87" s="38" t="s">
        <v>32</v>
      </c>
      <c r="E87" s="38">
        <v>430</v>
      </c>
      <c r="F87" s="38">
        <v>18</v>
      </c>
      <c r="G87" s="38">
        <v>23</v>
      </c>
      <c r="H87" s="38">
        <v>116</v>
      </c>
      <c r="I87" s="38">
        <v>-2.7</v>
      </c>
    </row>
    <row r="88" spans="2:12" x14ac:dyDescent="0.3">
      <c r="B88" s="38">
        <v>2013</v>
      </c>
      <c r="C88" s="38">
        <v>27</v>
      </c>
      <c r="D88" s="38" t="s">
        <v>7</v>
      </c>
      <c r="E88" s="38">
        <v>425</v>
      </c>
      <c r="F88" s="38">
        <v>34</v>
      </c>
      <c r="G88" s="38">
        <v>55</v>
      </c>
      <c r="H88" s="38">
        <v>119</v>
      </c>
      <c r="I88" s="38">
        <v>-3.6</v>
      </c>
    </row>
    <row r="89" spans="2:12" x14ac:dyDescent="0.3">
      <c r="B89" s="38">
        <v>2013</v>
      </c>
      <c r="C89" s="38">
        <v>28</v>
      </c>
      <c r="D89" s="38" t="s">
        <v>102</v>
      </c>
      <c r="E89" s="38">
        <v>420</v>
      </c>
      <c r="F89" s="38">
        <v>24</v>
      </c>
      <c r="G89" s="38">
        <v>30</v>
      </c>
      <c r="H89" s="38">
        <v>116</v>
      </c>
      <c r="I89" s="38">
        <v>11.2</v>
      </c>
    </row>
    <row r="90" spans="2:12" x14ac:dyDescent="0.3">
      <c r="B90" s="38">
        <v>2013</v>
      </c>
      <c r="C90" s="38">
        <v>29</v>
      </c>
      <c r="D90" s="38" t="s">
        <v>101</v>
      </c>
      <c r="E90" s="38">
        <v>410</v>
      </c>
      <c r="F90" s="38">
        <v>30</v>
      </c>
      <c r="G90" s="38">
        <v>37</v>
      </c>
      <c r="H90" s="38">
        <v>115</v>
      </c>
      <c r="I90" s="38">
        <v>7</v>
      </c>
    </row>
    <row r="91" spans="2:12" x14ac:dyDescent="0.3">
      <c r="B91" s="38">
        <v>2013</v>
      </c>
      <c r="C91" s="38">
        <v>30</v>
      </c>
      <c r="D91" s="38" t="s">
        <v>30</v>
      </c>
      <c r="E91" s="38">
        <v>405</v>
      </c>
      <c r="F91" s="38">
        <v>30</v>
      </c>
      <c r="G91" s="38">
        <v>19</v>
      </c>
      <c r="H91" s="38">
        <v>109</v>
      </c>
      <c r="I91" s="38">
        <v>11.5</v>
      </c>
    </row>
    <row r="92" spans="2:12" x14ac:dyDescent="0.3">
      <c r="B92" s="38">
        <v>2014</v>
      </c>
      <c r="C92" s="38">
        <v>1</v>
      </c>
      <c r="D92" s="38" t="s">
        <v>12</v>
      </c>
      <c r="E92" s="38">
        <v>2.6</v>
      </c>
      <c r="F92" s="38">
        <v>93</v>
      </c>
      <c r="G92" s="38">
        <v>2</v>
      </c>
      <c r="H92" s="38">
        <v>293</v>
      </c>
      <c r="I92" s="38" t="s">
        <v>103</v>
      </c>
    </row>
    <row r="93" spans="2:12" x14ac:dyDescent="0.3">
      <c r="B93" s="38">
        <v>2014</v>
      </c>
      <c r="C93" s="38">
        <v>2</v>
      </c>
      <c r="D93" s="38" t="s">
        <v>10</v>
      </c>
      <c r="E93" s="38">
        <v>2.5</v>
      </c>
      <c r="F93" s="38">
        <v>79</v>
      </c>
      <c r="G93" s="38">
        <v>0</v>
      </c>
      <c r="H93" s="38">
        <v>278</v>
      </c>
      <c r="I93" s="38" t="s">
        <v>104</v>
      </c>
      <c r="L93" s="38" t="s">
        <v>88</v>
      </c>
    </row>
    <row r="94" spans="2:12" x14ac:dyDescent="0.3">
      <c r="B94" s="38">
        <v>2014</v>
      </c>
      <c r="C94" s="38">
        <v>3</v>
      </c>
      <c r="D94" s="38" t="s">
        <v>14</v>
      </c>
      <c r="E94" s="38">
        <v>2</v>
      </c>
      <c r="F94" s="38">
        <v>100</v>
      </c>
      <c r="G94" s="38">
        <v>3</v>
      </c>
      <c r="H94" s="38">
        <v>201</v>
      </c>
      <c r="I94" s="38" t="s">
        <v>105</v>
      </c>
    </row>
    <row r="95" spans="2:12" x14ac:dyDescent="0.3">
      <c r="B95" s="38">
        <v>2014</v>
      </c>
      <c r="C95" s="38">
        <v>4</v>
      </c>
      <c r="D95" s="38" t="s">
        <v>9</v>
      </c>
      <c r="E95" s="38">
        <v>1.7000000000000002</v>
      </c>
      <c r="F95" s="38">
        <v>94</v>
      </c>
      <c r="G95" s="38">
        <v>9</v>
      </c>
      <c r="H95" s="38">
        <v>173</v>
      </c>
      <c r="I95" s="38" t="s">
        <v>106</v>
      </c>
    </row>
    <row r="96" spans="2:12" x14ac:dyDescent="0.3">
      <c r="B96" s="38">
        <v>2014</v>
      </c>
      <c r="C96" s="38">
        <v>5</v>
      </c>
      <c r="D96" s="38" t="s">
        <v>16</v>
      </c>
      <c r="E96" s="38">
        <v>1.6</v>
      </c>
      <c r="F96" s="38">
        <v>178</v>
      </c>
      <c r="G96" s="38">
        <v>0</v>
      </c>
      <c r="H96" s="38">
        <v>146</v>
      </c>
      <c r="I96" s="38" t="s">
        <v>107</v>
      </c>
    </row>
    <row r="97" spans="2:9" x14ac:dyDescent="0.3">
      <c r="B97" s="38">
        <v>2014</v>
      </c>
      <c r="C97" s="38">
        <v>6</v>
      </c>
      <c r="D97" s="38" t="s">
        <v>42</v>
      </c>
      <c r="E97" s="38">
        <v>1.5</v>
      </c>
      <c r="F97" s="38">
        <v>92</v>
      </c>
      <c r="G97" s="38">
        <v>19</v>
      </c>
      <c r="H97" s="38">
        <v>212</v>
      </c>
      <c r="I97" s="38" t="s">
        <v>108</v>
      </c>
    </row>
    <row r="98" spans="2:9" x14ac:dyDescent="0.3">
      <c r="B98" s="38">
        <v>2014</v>
      </c>
      <c r="C98" s="38">
        <v>7</v>
      </c>
      <c r="D98" s="38" t="s">
        <v>8</v>
      </c>
      <c r="E98" s="38">
        <v>1.3</v>
      </c>
      <c r="F98" s="38">
        <v>73</v>
      </c>
      <c r="G98" s="38">
        <v>12</v>
      </c>
      <c r="H98" s="38">
        <v>168</v>
      </c>
      <c r="I98" s="38" t="s">
        <v>109</v>
      </c>
    </row>
    <row r="99" spans="2:9" x14ac:dyDescent="0.3">
      <c r="B99" s="38">
        <v>2014</v>
      </c>
      <c r="C99" s="38">
        <v>8</v>
      </c>
      <c r="D99" s="38" t="s">
        <v>19</v>
      </c>
      <c r="E99" s="38">
        <v>1.25</v>
      </c>
      <c r="F99" s="38">
        <v>61</v>
      </c>
      <c r="G99" s="38">
        <v>8</v>
      </c>
      <c r="H99" s="38">
        <v>175</v>
      </c>
      <c r="I99" s="38" t="s">
        <v>110</v>
      </c>
    </row>
    <row r="100" spans="2:9" x14ac:dyDescent="0.3">
      <c r="B100" s="38">
        <v>2014</v>
      </c>
      <c r="C100" s="38">
        <v>9</v>
      </c>
      <c r="D100" s="38" t="s">
        <v>24</v>
      </c>
      <c r="E100" s="38">
        <v>1.175</v>
      </c>
      <c r="F100" s="38">
        <v>53</v>
      </c>
      <c r="G100" s="38">
        <v>8</v>
      </c>
      <c r="H100" s="38">
        <v>188</v>
      </c>
      <c r="I100" s="38" t="s">
        <v>111</v>
      </c>
    </row>
    <row r="101" spans="2:9" x14ac:dyDescent="0.3">
      <c r="B101" s="38">
        <v>2014</v>
      </c>
      <c r="C101" s="38">
        <v>10</v>
      </c>
      <c r="D101" s="38" t="s">
        <v>17</v>
      </c>
      <c r="E101" s="38">
        <v>1.1499999999999999</v>
      </c>
      <c r="F101" s="38">
        <v>50</v>
      </c>
      <c r="G101" s="38">
        <v>17</v>
      </c>
      <c r="H101" s="38">
        <v>168</v>
      </c>
      <c r="I101" s="38" t="s">
        <v>112</v>
      </c>
    </row>
    <row r="102" spans="2:9" x14ac:dyDescent="0.3">
      <c r="B102" s="38">
        <v>2014</v>
      </c>
      <c r="C102" s="38">
        <v>11</v>
      </c>
      <c r="D102" s="38" t="s">
        <v>28</v>
      </c>
      <c r="E102" s="38">
        <v>1</v>
      </c>
      <c r="F102" s="38">
        <v>52</v>
      </c>
      <c r="G102" s="38">
        <v>8</v>
      </c>
      <c r="H102" s="38">
        <v>172</v>
      </c>
      <c r="I102" s="38" t="s">
        <v>113</v>
      </c>
    </row>
    <row r="103" spans="2:9" x14ac:dyDescent="0.3">
      <c r="B103" s="38">
        <v>2014</v>
      </c>
      <c r="C103" s="38">
        <v>12</v>
      </c>
      <c r="D103" s="38" t="s">
        <v>26</v>
      </c>
      <c r="E103" s="38">
        <v>940</v>
      </c>
      <c r="F103" s="38">
        <v>60</v>
      </c>
      <c r="G103" s="38">
        <v>11</v>
      </c>
      <c r="H103" s="38">
        <v>153</v>
      </c>
      <c r="I103" s="38" t="s">
        <v>114</v>
      </c>
    </row>
    <row r="104" spans="2:9" x14ac:dyDescent="0.3">
      <c r="B104" s="38">
        <v>2014</v>
      </c>
      <c r="C104" s="38">
        <v>13</v>
      </c>
      <c r="D104" s="38" t="s">
        <v>34</v>
      </c>
      <c r="E104" s="38">
        <v>930</v>
      </c>
      <c r="F104" s="38">
        <v>58</v>
      </c>
      <c r="G104" s="38">
        <v>15</v>
      </c>
      <c r="H104" s="38">
        <v>152</v>
      </c>
      <c r="I104" s="38" t="s">
        <v>115</v>
      </c>
    </row>
    <row r="105" spans="2:9" x14ac:dyDescent="0.3">
      <c r="B105" s="38">
        <v>2014</v>
      </c>
      <c r="C105" s="38">
        <v>14</v>
      </c>
      <c r="D105" s="38" t="s">
        <v>22</v>
      </c>
      <c r="E105" s="38">
        <v>920</v>
      </c>
      <c r="F105" s="38">
        <v>77</v>
      </c>
      <c r="G105" s="38">
        <v>16</v>
      </c>
      <c r="H105" s="38">
        <v>151</v>
      </c>
      <c r="I105" s="38" t="s">
        <v>116</v>
      </c>
    </row>
    <row r="106" spans="2:9" x14ac:dyDescent="0.3">
      <c r="B106" s="38">
        <v>2014</v>
      </c>
      <c r="C106" s="38">
        <v>15</v>
      </c>
      <c r="D106" s="38" t="s">
        <v>15</v>
      </c>
      <c r="E106" s="38">
        <v>915</v>
      </c>
      <c r="F106" s="38">
        <v>78</v>
      </c>
      <c r="G106" s="38">
        <v>22</v>
      </c>
      <c r="H106" s="38">
        <v>149</v>
      </c>
      <c r="I106" s="38" t="s">
        <v>117</v>
      </c>
    </row>
    <row r="107" spans="2:9" x14ac:dyDescent="0.3">
      <c r="B107" s="38">
        <v>2014</v>
      </c>
      <c r="C107" s="38">
        <v>16</v>
      </c>
      <c r="D107" s="38" t="s">
        <v>31</v>
      </c>
      <c r="E107" s="38">
        <v>910</v>
      </c>
      <c r="F107" s="38">
        <v>61</v>
      </c>
      <c r="G107" s="38">
        <v>20</v>
      </c>
      <c r="H107" s="38">
        <v>145</v>
      </c>
      <c r="I107" s="38" t="s">
        <v>118</v>
      </c>
    </row>
    <row r="108" spans="2:9" x14ac:dyDescent="0.3">
      <c r="B108" s="38">
        <v>2014</v>
      </c>
      <c r="C108" s="38">
        <v>17</v>
      </c>
      <c r="D108" s="38" t="s">
        <v>25</v>
      </c>
      <c r="E108" s="38">
        <v>900</v>
      </c>
      <c r="F108" s="38">
        <v>86</v>
      </c>
      <c r="G108" s="38">
        <v>14</v>
      </c>
      <c r="H108" s="38">
        <v>143</v>
      </c>
      <c r="I108" s="38" t="s">
        <v>119</v>
      </c>
    </row>
    <row r="109" spans="2:9" x14ac:dyDescent="0.3">
      <c r="B109" s="38">
        <v>2014</v>
      </c>
      <c r="C109" s="38">
        <v>18</v>
      </c>
      <c r="D109" s="38" t="s">
        <v>36</v>
      </c>
      <c r="E109" s="38">
        <v>875</v>
      </c>
      <c r="F109" s="38">
        <v>56</v>
      </c>
      <c r="G109" s="38">
        <v>17</v>
      </c>
      <c r="H109" s="38">
        <v>143</v>
      </c>
      <c r="I109" s="38" t="s">
        <v>120</v>
      </c>
    </row>
    <row r="110" spans="2:9" x14ac:dyDescent="0.3">
      <c r="B110" s="38">
        <v>2014</v>
      </c>
      <c r="C110" s="38">
        <v>19</v>
      </c>
      <c r="D110" s="38" t="s">
        <v>18</v>
      </c>
      <c r="E110" s="38">
        <v>855</v>
      </c>
      <c r="F110" s="38">
        <v>73</v>
      </c>
      <c r="G110" s="38">
        <v>1</v>
      </c>
      <c r="H110" s="38">
        <v>136</v>
      </c>
      <c r="I110" s="38" t="s">
        <v>121</v>
      </c>
    </row>
    <row r="111" spans="2:9" x14ac:dyDescent="0.3">
      <c r="B111" s="38">
        <v>2014</v>
      </c>
      <c r="C111" s="38">
        <v>20</v>
      </c>
      <c r="D111" s="38" t="s">
        <v>35</v>
      </c>
      <c r="E111" s="38">
        <v>850</v>
      </c>
      <c r="F111" s="38">
        <v>62</v>
      </c>
      <c r="G111" s="38">
        <v>6</v>
      </c>
      <c r="H111" s="38">
        <v>142</v>
      </c>
      <c r="I111" s="38" t="s">
        <v>122</v>
      </c>
    </row>
    <row r="112" spans="2:9" x14ac:dyDescent="0.3">
      <c r="B112" s="38">
        <v>2014</v>
      </c>
      <c r="C112" s="38">
        <v>21</v>
      </c>
      <c r="D112" s="38" t="s">
        <v>23</v>
      </c>
      <c r="E112" s="38">
        <v>830</v>
      </c>
      <c r="F112" s="38">
        <v>75</v>
      </c>
      <c r="G112" s="38">
        <v>18</v>
      </c>
      <c r="H112" s="38">
        <v>139</v>
      </c>
      <c r="I112" s="38" t="s">
        <v>123</v>
      </c>
    </row>
    <row r="113" spans="2:12" x14ac:dyDescent="0.3">
      <c r="B113" s="38">
        <v>2014</v>
      </c>
      <c r="C113" s="38">
        <v>22</v>
      </c>
      <c r="D113" s="38" t="s">
        <v>7</v>
      </c>
      <c r="E113" s="38">
        <v>825</v>
      </c>
      <c r="F113" s="38">
        <v>94</v>
      </c>
      <c r="G113" s="38">
        <v>21</v>
      </c>
      <c r="H113" s="38">
        <v>133</v>
      </c>
      <c r="I113" s="38" t="s">
        <v>124</v>
      </c>
    </row>
    <row r="114" spans="2:12" x14ac:dyDescent="0.3">
      <c r="B114" s="38">
        <v>2014</v>
      </c>
      <c r="C114" s="38">
        <v>23</v>
      </c>
      <c r="D114" s="38" t="s">
        <v>20</v>
      </c>
      <c r="E114" s="38">
        <v>810</v>
      </c>
      <c r="F114" s="38">
        <v>80</v>
      </c>
      <c r="G114" s="38">
        <v>23</v>
      </c>
      <c r="H114" s="38">
        <v>144</v>
      </c>
      <c r="I114" s="38" t="s">
        <v>125</v>
      </c>
    </row>
    <row r="115" spans="2:12" x14ac:dyDescent="0.3">
      <c r="B115" s="38">
        <v>2014</v>
      </c>
      <c r="C115" s="38">
        <v>24</v>
      </c>
      <c r="D115" s="38" t="s">
        <v>29</v>
      </c>
      <c r="E115" s="38">
        <v>800</v>
      </c>
      <c r="F115" s="38">
        <v>45</v>
      </c>
      <c r="G115" s="38">
        <v>29</v>
      </c>
      <c r="H115" s="38">
        <v>125</v>
      </c>
      <c r="I115" s="38" t="s">
        <v>126</v>
      </c>
    </row>
    <row r="116" spans="2:12" x14ac:dyDescent="0.3">
      <c r="B116" s="38">
        <v>2014</v>
      </c>
      <c r="C116" s="38">
        <v>25</v>
      </c>
      <c r="D116" s="38" t="s">
        <v>27</v>
      </c>
      <c r="E116" s="38">
        <v>750</v>
      </c>
      <c r="F116" s="38">
        <v>66</v>
      </c>
      <c r="G116" s="38">
        <v>23</v>
      </c>
      <c r="H116" s="38">
        <v>135</v>
      </c>
      <c r="I116" s="38" t="s">
        <v>127</v>
      </c>
    </row>
    <row r="117" spans="2:12" x14ac:dyDescent="0.3">
      <c r="B117" s="38">
        <v>2014</v>
      </c>
      <c r="C117" s="38">
        <v>26</v>
      </c>
      <c r="D117" s="38" t="s">
        <v>101</v>
      </c>
      <c r="E117" s="38">
        <v>725</v>
      </c>
      <c r="F117" s="38">
        <v>77</v>
      </c>
      <c r="G117" s="38">
        <v>21</v>
      </c>
      <c r="H117" s="38">
        <v>130</v>
      </c>
      <c r="I117" s="38" t="s">
        <v>128</v>
      </c>
    </row>
    <row r="118" spans="2:12" x14ac:dyDescent="0.3">
      <c r="B118" s="38">
        <v>2014</v>
      </c>
      <c r="C118" s="38">
        <v>27</v>
      </c>
      <c r="D118" s="38" t="s">
        <v>21</v>
      </c>
      <c r="E118" s="38">
        <v>700</v>
      </c>
      <c r="F118" s="38">
        <v>49</v>
      </c>
      <c r="G118" s="38">
        <v>21</v>
      </c>
      <c r="H118" s="38">
        <v>125</v>
      </c>
      <c r="I118" s="38" t="s">
        <v>129</v>
      </c>
    </row>
    <row r="119" spans="2:12" x14ac:dyDescent="0.3">
      <c r="B119" s="38">
        <v>2014</v>
      </c>
      <c r="C119" s="38">
        <v>28</v>
      </c>
      <c r="D119" s="38" t="s">
        <v>102</v>
      </c>
      <c r="E119" s="38">
        <v>650</v>
      </c>
      <c r="F119" s="38">
        <v>55</v>
      </c>
      <c r="G119" s="38">
        <v>19</v>
      </c>
      <c r="H119" s="38">
        <v>131</v>
      </c>
      <c r="I119" s="38" t="s">
        <v>130</v>
      </c>
    </row>
    <row r="120" spans="2:12" x14ac:dyDescent="0.3">
      <c r="B120" s="38">
        <v>2014</v>
      </c>
      <c r="C120" s="38">
        <v>29</v>
      </c>
      <c r="D120" s="38" t="s">
        <v>32</v>
      </c>
      <c r="E120" s="38">
        <v>625</v>
      </c>
      <c r="F120" s="38">
        <v>45</v>
      </c>
      <c r="G120" s="38">
        <v>16</v>
      </c>
      <c r="H120" s="38">
        <v>128</v>
      </c>
      <c r="I120" s="38" t="s">
        <v>131</v>
      </c>
    </row>
    <row r="121" spans="2:12" x14ac:dyDescent="0.3">
      <c r="B121" s="38">
        <v>2014</v>
      </c>
      <c r="C121" s="38">
        <v>30</v>
      </c>
      <c r="D121" s="38" t="s">
        <v>30</v>
      </c>
      <c r="E121" s="38">
        <v>600</v>
      </c>
      <c r="F121" s="38">
        <v>48</v>
      </c>
      <c r="G121" s="38">
        <v>29</v>
      </c>
      <c r="H121" s="38">
        <v>110</v>
      </c>
      <c r="I121" s="38" t="s">
        <v>132</v>
      </c>
    </row>
    <row r="122" spans="2:12" x14ac:dyDescent="0.3">
      <c r="B122" s="38">
        <v>2015</v>
      </c>
      <c r="C122" s="38" t="s">
        <v>133</v>
      </c>
      <c r="D122" s="38" t="s">
        <v>10</v>
      </c>
      <c r="E122" s="38" t="s">
        <v>134</v>
      </c>
      <c r="F122" s="94">
        <v>0.2</v>
      </c>
      <c r="G122" s="94">
        <v>0</v>
      </c>
      <c r="H122" s="38" t="s">
        <v>135</v>
      </c>
      <c r="I122" s="38" t="s">
        <v>136</v>
      </c>
      <c r="L122" s="38" t="s">
        <v>87</v>
      </c>
    </row>
    <row r="123" spans="2:12" x14ac:dyDescent="0.3">
      <c r="B123" s="38">
        <v>2015</v>
      </c>
      <c r="C123" s="38" t="s">
        <v>137</v>
      </c>
      <c r="D123" s="38" t="s">
        <v>12</v>
      </c>
      <c r="E123" s="38" t="s">
        <v>138</v>
      </c>
      <c r="F123" s="94">
        <v>0.04</v>
      </c>
      <c r="G123" s="94">
        <v>0.01</v>
      </c>
      <c r="H123" s="38" t="s">
        <v>139</v>
      </c>
      <c r="I123" s="38" t="s">
        <v>140</v>
      </c>
    </row>
    <row r="124" spans="2:12" x14ac:dyDescent="0.3">
      <c r="B124" s="38">
        <v>2015</v>
      </c>
      <c r="C124" s="38" t="s">
        <v>141</v>
      </c>
      <c r="D124" s="38" t="s">
        <v>14</v>
      </c>
      <c r="E124" s="38" t="s">
        <v>142</v>
      </c>
      <c r="F124" s="94">
        <v>0.15</v>
      </c>
      <c r="G124" s="94">
        <v>0.02</v>
      </c>
      <c r="H124" s="38" t="s">
        <v>143</v>
      </c>
      <c r="I124" s="38" t="s">
        <v>144</v>
      </c>
    </row>
    <row r="125" spans="2:12" x14ac:dyDescent="0.3">
      <c r="B125" s="38">
        <v>2015</v>
      </c>
      <c r="C125" s="38" t="s">
        <v>145</v>
      </c>
      <c r="D125" s="38" t="s">
        <v>9</v>
      </c>
      <c r="E125" s="38" t="s">
        <v>146</v>
      </c>
      <c r="F125" s="94">
        <v>0.24</v>
      </c>
      <c r="G125" s="94">
        <v>0.08</v>
      </c>
      <c r="H125" s="38" t="s">
        <v>147</v>
      </c>
      <c r="I125" s="38" t="s">
        <v>148</v>
      </c>
    </row>
    <row r="126" spans="2:12" x14ac:dyDescent="0.3">
      <c r="B126" s="38">
        <v>2015</v>
      </c>
      <c r="C126" s="38" t="s">
        <v>149</v>
      </c>
      <c r="D126" s="38" t="s">
        <v>16</v>
      </c>
      <c r="E126" s="38" t="s">
        <v>150</v>
      </c>
      <c r="F126" s="94">
        <v>0.25</v>
      </c>
      <c r="G126" s="94">
        <v>0</v>
      </c>
      <c r="H126" s="38" t="s">
        <v>151</v>
      </c>
      <c r="I126" s="38" t="s">
        <v>152</v>
      </c>
    </row>
    <row r="127" spans="2:12" x14ac:dyDescent="0.3">
      <c r="B127" s="38">
        <v>2015</v>
      </c>
      <c r="C127" s="38" t="s">
        <v>153</v>
      </c>
      <c r="D127" s="38" t="s">
        <v>8</v>
      </c>
      <c r="E127" s="38" t="s">
        <v>154</v>
      </c>
      <c r="F127" s="94">
        <v>0.46</v>
      </c>
      <c r="G127" s="94">
        <v>0.13</v>
      </c>
      <c r="H127" s="38" t="s">
        <v>155</v>
      </c>
      <c r="I127" s="38" t="s">
        <v>156</v>
      </c>
    </row>
    <row r="128" spans="2:12" x14ac:dyDescent="0.3">
      <c r="B128" s="38">
        <v>2015</v>
      </c>
      <c r="C128" s="38" t="s">
        <v>157</v>
      </c>
      <c r="D128" s="38" t="s">
        <v>42</v>
      </c>
      <c r="E128" s="38" t="s">
        <v>158</v>
      </c>
      <c r="F128" s="94">
        <v>0.13</v>
      </c>
      <c r="G128" s="94">
        <v>0.15</v>
      </c>
      <c r="H128" s="38" t="s">
        <v>159</v>
      </c>
      <c r="I128" s="38" t="s">
        <v>160</v>
      </c>
    </row>
    <row r="129" spans="2:9" x14ac:dyDescent="0.3">
      <c r="B129" s="38">
        <v>2015</v>
      </c>
      <c r="C129" s="38" t="s">
        <v>161</v>
      </c>
      <c r="D129" s="38" t="s">
        <v>19</v>
      </c>
      <c r="E129" s="38" t="s">
        <v>162</v>
      </c>
      <c r="F129" s="94">
        <v>0.2</v>
      </c>
      <c r="G129" s="94">
        <v>7.0000000000000007E-2</v>
      </c>
      <c r="H129" s="38" t="s">
        <v>163</v>
      </c>
      <c r="I129" s="38" t="s">
        <v>164</v>
      </c>
    </row>
    <row r="130" spans="2:9" x14ac:dyDescent="0.3">
      <c r="B130" s="38">
        <v>2015</v>
      </c>
      <c r="C130" s="38" t="s">
        <v>165</v>
      </c>
      <c r="D130" s="38" t="s">
        <v>17</v>
      </c>
      <c r="E130" s="38" t="s">
        <v>166</v>
      </c>
      <c r="F130" s="94">
        <v>0.22</v>
      </c>
      <c r="G130" s="94">
        <v>0.08</v>
      </c>
      <c r="H130" s="38" t="s">
        <v>167</v>
      </c>
      <c r="I130" s="38" t="s">
        <v>168</v>
      </c>
    </row>
    <row r="131" spans="2:9" x14ac:dyDescent="0.3">
      <c r="B131" s="38">
        <v>2015</v>
      </c>
      <c r="C131" s="38" t="s">
        <v>169</v>
      </c>
      <c r="D131" s="38" t="s">
        <v>24</v>
      </c>
      <c r="E131" s="38" t="s">
        <v>170</v>
      </c>
      <c r="F131" s="94">
        <v>0.11</v>
      </c>
      <c r="G131" s="94">
        <v>7.0000000000000007E-2</v>
      </c>
      <c r="H131" s="38" t="s">
        <v>171</v>
      </c>
      <c r="I131" s="38" t="s">
        <v>172</v>
      </c>
    </row>
    <row r="132" spans="2:9" x14ac:dyDescent="0.3">
      <c r="B132" s="38">
        <v>2015</v>
      </c>
      <c r="C132" s="38" t="s">
        <v>173</v>
      </c>
      <c r="D132" s="38" t="s">
        <v>28</v>
      </c>
      <c r="E132" s="38" t="s">
        <v>174</v>
      </c>
      <c r="F132" s="94">
        <v>0.15</v>
      </c>
      <c r="G132" s="94">
        <v>7.0000000000000007E-2</v>
      </c>
      <c r="H132" s="38" t="s">
        <v>175</v>
      </c>
      <c r="I132" s="38" t="s">
        <v>176</v>
      </c>
    </row>
    <row r="133" spans="2:9" x14ac:dyDescent="0.3">
      <c r="B133" s="38">
        <v>2015</v>
      </c>
      <c r="C133" s="38" t="s">
        <v>177</v>
      </c>
      <c r="D133" s="38" t="s">
        <v>15</v>
      </c>
      <c r="E133" s="38" t="s">
        <v>178</v>
      </c>
      <c r="F133" s="94">
        <v>0.2</v>
      </c>
      <c r="G133" s="94">
        <v>0.18</v>
      </c>
      <c r="H133" s="38" t="s">
        <v>179</v>
      </c>
      <c r="I133" s="38" t="s">
        <v>180</v>
      </c>
    </row>
    <row r="134" spans="2:9" x14ac:dyDescent="0.3">
      <c r="B134" s="38">
        <v>2015</v>
      </c>
      <c r="C134" s="38" t="s">
        <v>181</v>
      </c>
      <c r="D134" s="38" t="s">
        <v>31</v>
      </c>
      <c r="E134" s="38" t="s">
        <v>182</v>
      </c>
      <c r="F134" s="94">
        <v>0.1</v>
      </c>
      <c r="G134" s="94">
        <v>0.18</v>
      </c>
      <c r="H134" s="38" t="s">
        <v>183</v>
      </c>
      <c r="I134" s="38" t="s">
        <v>184</v>
      </c>
    </row>
    <row r="135" spans="2:9" x14ac:dyDescent="0.3">
      <c r="B135" s="38">
        <v>2015</v>
      </c>
      <c r="C135" s="38" t="s">
        <v>185</v>
      </c>
      <c r="D135" s="38" t="s">
        <v>22</v>
      </c>
      <c r="E135" s="38" t="s">
        <v>186</v>
      </c>
      <c r="F135" s="94">
        <v>7.0000000000000007E-2</v>
      </c>
      <c r="G135" s="94">
        <v>0.12</v>
      </c>
      <c r="H135" s="38" t="s">
        <v>187</v>
      </c>
      <c r="I135" s="38" t="s">
        <v>188</v>
      </c>
    </row>
    <row r="136" spans="2:9" x14ac:dyDescent="0.3">
      <c r="B136" s="38">
        <v>2015</v>
      </c>
      <c r="C136" s="38" t="s">
        <v>189</v>
      </c>
      <c r="D136" s="38" t="s">
        <v>26</v>
      </c>
      <c r="E136" s="38" t="s">
        <v>190</v>
      </c>
      <c r="F136" s="94">
        <v>0.04</v>
      </c>
      <c r="G136" s="94">
        <v>0.11</v>
      </c>
      <c r="H136" s="38" t="s">
        <v>191</v>
      </c>
      <c r="I136" s="38" t="s">
        <v>192</v>
      </c>
    </row>
    <row r="137" spans="2:9" x14ac:dyDescent="0.3">
      <c r="B137" s="38">
        <v>2015</v>
      </c>
      <c r="C137" s="38" t="s">
        <v>193</v>
      </c>
      <c r="D137" s="38" t="s">
        <v>25</v>
      </c>
      <c r="E137" s="38" t="s">
        <v>194</v>
      </c>
      <c r="F137" s="94">
        <v>7.0000000000000007E-2</v>
      </c>
      <c r="G137" s="94">
        <v>0.14000000000000001</v>
      </c>
      <c r="H137" s="38" t="s">
        <v>195</v>
      </c>
      <c r="I137" s="38" t="s">
        <v>196</v>
      </c>
    </row>
    <row r="138" spans="2:9" x14ac:dyDescent="0.3">
      <c r="B138" s="38">
        <v>2015</v>
      </c>
      <c r="C138" s="38" t="s">
        <v>197</v>
      </c>
      <c r="D138" s="38" t="s">
        <v>34</v>
      </c>
      <c r="E138" s="38" t="s">
        <v>198</v>
      </c>
      <c r="F138" s="94">
        <v>0.02</v>
      </c>
      <c r="G138" s="94">
        <v>0.15</v>
      </c>
      <c r="H138" s="38" t="s">
        <v>191</v>
      </c>
      <c r="I138" s="38" t="s">
        <v>199</v>
      </c>
    </row>
    <row r="139" spans="2:9" x14ac:dyDescent="0.3">
      <c r="B139" s="38">
        <v>2015</v>
      </c>
      <c r="C139" s="38" t="s">
        <v>200</v>
      </c>
      <c r="D139" s="38" t="s">
        <v>29</v>
      </c>
      <c r="E139" s="38" t="s">
        <v>201</v>
      </c>
      <c r="F139" s="94">
        <v>0.16</v>
      </c>
      <c r="G139" s="94">
        <v>0.25</v>
      </c>
      <c r="H139" s="38" t="s">
        <v>202</v>
      </c>
      <c r="I139" s="38" t="s">
        <v>203</v>
      </c>
    </row>
    <row r="140" spans="2:9" x14ac:dyDescent="0.3">
      <c r="B140" s="38">
        <v>2015</v>
      </c>
      <c r="C140" s="38" t="s">
        <v>204</v>
      </c>
      <c r="D140" s="38" t="s">
        <v>36</v>
      </c>
      <c r="E140" s="38" t="s">
        <v>205</v>
      </c>
      <c r="F140" s="94">
        <v>0.03</v>
      </c>
      <c r="G140" s="94">
        <v>0.17</v>
      </c>
      <c r="H140" s="38" t="s">
        <v>206</v>
      </c>
      <c r="I140" s="38" t="s">
        <v>207</v>
      </c>
    </row>
    <row r="141" spans="2:9" x14ac:dyDescent="0.3">
      <c r="B141" s="38">
        <v>2015</v>
      </c>
      <c r="C141" s="38" t="s">
        <v>208</v>
      </c>
      <c r="D141" s="38" t="s">
        <v>35</v>
      </c>
      <c r="E141" s="38" t="s">
        <v>209</v>
      </c>
      <c r="F141" s="94">
        <v>0.03</v>
      </c>
      <c r="G141" s="94">
        <v>0.09</v>
      </c>
      <c r="H141" s="38" t="s">
        <v>195</v>
      </c>
      <c r="I141" s="38" t="s">
        <v>210</v>
      </c>
    </row>
    <row r="142" spans="2:9" x14ac:dyDescent="0.3">
      <c r="B142" s="38">
        <v>2015</v>
      </c>
      <c r="C142" s="38" t="s">
        <v>211</v>
      </c>
      <c r="D142" s="38" t="s">
        <v>18</v>
      </c>
      <c r="E142" s="38" t="s">
        <v>212</v>
      </c>
      <c r="F142" s="94">
        <v>0</v>
      </c>
      <c r="G142" s="94">
        <v>0</v>
      </c>
      <c r="H142" s="38" t="s">
        <v>213</v>
      </c>
      <c r="I142" s="38" t="s">
        <v>214</v>
      </c>
    </row>
    <row r="143" spans="2:9" x14ac:dyDescent="0.3">
      <c r="B143" s="38">
        <v>2015</v>
      </c>
      <c r="C143" s="38" t="s">
        <v>215</v>
      </c>
      <c r="D143" s="38" t="s">
        <v>20</v>
      </c>
      <c r="E143" s="38" t="s">
        <v>216</v>
      </c>
      <c r="F143" s="94">
        <v>0.05</v>
      </c>
      <c r="G143" s="94">
        <v>0.22</v>
      </c>
      <c r="H143" s="38" t="s">
        <v>183</v>
      </c>
      <c r="I143" s="38" t="s">
        <v>217</v>
      </c>
    </row>
    <row r="144" spans="2:9" x14ac:dyDescent="0.3">
      <c r="B144" s="38">
        <v>2015</v>
      </c>
      <c r="C144" s="38" t="s">
        <v>218</v>
      </c>
      <c r="D144" s="38" t="s">
        <v>23</v>
      </c>
      <c r="E144" s="38" t="s">
        <v>219</v>
      </c>
      <c r="F144" s="94">
        <v>0.01</v>
      </c>
      <c r="G144" s="94">
        <v>0.18</v>
      </c>
      <c r="H144" s="38" t="s">
        <v>220</v>
      </c>
      <c r="I144" s="38" t="s">
        <v>221</v>
      </c>
    </row>
    <row r="145" spans="2:12" x14ac:dyDescent="0.3">
      <c r="B145" s="38">
        <v>2015</v>
      </c>
      <c r="C145" s="38" t="s">
        <v>222</v>
      </c>
      <c r="D145" s="38" t="s">
        <v>7</v>
      </c>
      <c r="E145" s="38" t="s">
        <v>223</v>
      </c>
      <c r="F145" s="94">
        <v>0</v>
      </c>
      <c r="G145" s="94">
        <v>0.30000000000000004</v>
      </c>
      <c r="H145" s="38" t="s">
        <v>224</v>
      </c>
      <c r="I145" s="38" t="s">
        <v>225</v>
      </c>
    </row>
    <row r="146" spans="2:12" x14ac:dyDescent="0.3">
      <c r="B146" s="38">
        <v>2015</v>
      </c>
      <c r="C146" s="38" t="s">
        <v>226</v>
      </c>
      <c r="D146" s="38" t="s">
        <v>27</v>
      </c>
      <c r="E146" s="38" t="s">
        <v>227</v>
      </c>
      <c r="F146" s="94">
        <v>0.04</v>
      </c>
      <c r="G146" s="94">
        <v>0.22</v>
      </c>
      <c r="H146" s="38" t="s">
        <v>228</v>
      </c>
      <c r="I146" s="38" t="s">
        <v>229</v>
      </c>
    </row>
    <row r="147" spans="2:12" x14ac:dyDescent="0.3">
      <c r="B147" s="38">
        <v>2015</v>
      </c>
      <c r="C147" s="38" t="s">
        <v>230</v>
      </c>
      <c r="D147" s="38" t="s">
        <v>231</v>
      </c>
      <c r="E147" s="38" t="s">
        <v>232</v>
      </c>
      <c r="F147" s="94">
        <v>0.03</v>
      </c>
      <c r="G147" s="94">
        <v>0.2</v>
      </c>
      <c r="H147" s="38" t="s">
        <v>224</v>
      </c>
      <c r="I147" s="38" t="s">
        <v>233</v>
      </c>
    </row>
    <row r="148" spans="2:12" x14ac:dyDescent="0.3">
      <c r="B148" s="38">
        <v>2015</v>
      </c>
      <c r="C148" s="38" t="s">
        <v>234</v>
      </c>
      <c r="D148" s="38" t="s">
        <v>32</v>
      </c>
      <c r="E148" s="38" t="s">
        <v>235</v>
      </c>
      <c r="F148" s="94">
        <v>0.15</v>
      </c>
      <c r="G148" s="94">
        <v>0.14000000000000001</v>
      </c>
      <c r="H148" s="38" t="s">
        <v>195</v>
      </c>
      <c r="I148" s="38" t="s">
        <v>236</v>
      </c>
    </row>
    <row r="149" spans="2:12" x14ac:dyDescent="0.3">
      <c r="B149" s="38">
        <v>2015</v>
      </c>
      <c r="C149" s="38" t="s">
        <v>237</v>
      </c>
      <c r="D149" s="38" t="s">
        <v>21</v>
      </c>
      <c r="E149" s="38" t="s">
        <v>238</v>
      </c>
      <c r="F149" s="94">
        <v>0</v>
      </c>
      <c r="G149" s="94">
        <v>0.21</v>
      </c>
      <c r="H149" s="38" t="s">
        <v>239</v>
      </c>
      <c r="I149" s="38" t="s">
        <v>240</v>
      </c>
    </row>
    <row r="150" spans="2:12" x14ac:dyDescent="0.3">
      <c r="B150" s="38">
        <v>2015</v>
      </c>
      <c r="C150" s="38" t="s">
        <v>241</v>
      </c>
      <c r="D150" s="38" t="s">
        <v>30</v>
      </c>
      <c r="E150" s="38" t="s">
        <v>242</v>
      </c>
      <c r="F150" s="94">
        <v>0.12</v>
      </c>
      <c r="G150" s="94">
        <v>0.26</v>
      </c>
      <c r="H150" s="38" t="s">
        <v>243</v>
      </c>
      <c r="I150" s="38" t="s">
        <v>244</v>
      </c>
    </row>
    <row r="151" spans="2:12" x14ac:dyDescent="0.3">
      <c r="B151" s="38">
        <v>2015</v>
      </c>
      <c r="C151" s="38" t="s">
        <v>245</v>
      </c>
      <c r="D151" s="38" t="s">
        <v>102</v>
      </c>
      <c r="E151" s="38" t="s">
        <v>246</v>
      </c>
      <c r="F151" s="94">
        <v>0</v>
      </c>
      <c r="G151" s="94">
        <v>0.19</v>
      </c>
      <c r="H151" s="38" t="s">
        <v>224</v>
      </c>
      <c r="I151" s="38" t="s">
        <v>247</v>
      </c>
    </row>
    <row r="152" spans="2:12" x14ac:dyDescent="0.3">
      <c r="B152" s="38">
        <v>2016</v>
      </c>
      <c r="C152" s="38" t="s">
        <v>133</v>
      </c>
      <c r="D152" s="38" t="s">
        <v>10</v>
      </c>
      <c r="E152" s="38" t="s">
        <v>248</v>
      </c>
      <c r="F152" s="94">
        <v>0.1</v>
      </c>
      <c r="G152" s="94">
        <v>0</v>
      </c>
      <c r="H152" s="38" t="s">
        <v>249</v>
      </c>
      <c r="I152" s="38" t="s">
        <v>250</v>
      </c>
      <c r="L152" s="38" t="s">
        <v>86</v>
      </c>
    </row>
    <row r="153" spans="2:12" x14ac:dyDescent="0.3">
      <c r="B153" s="38">
        <v>2016</v>
      </c>
      <c r="C153" s="38" t="s">
        <v>137</v>
      </c>
      <c r="D153" s="38" t="s">
        <v>12</v>
      </c>
      <c r="E153" s="38" t="s">
        <v>134</v>
      </c>
      <c r="F153" s="94">
        <v>0.11</v>
      </c>
      <c r="G153" s="94">
        <v>0.01</v>
      </c>
      <c r="H153" s="38" t="s">
        <v>251</v>
      </c>
      <c r="I153" s="38" t="s">
        <v>252</v>
      </c>
    </row>
    <row r="154" spans="2:12" x14ac:dyDescent="0.3">
      <c r="B154" s="38">
        <v>2016</v>
      </c>
      <c r="C154" s="38" t="s">
        <v>141</v>
      </c>
      <c r="D154" s="38" t="s">
        <v>8</v>
      </c>
      <c r="E154" s="38" t="s">
        <v>253</v>
      </c>
      <c r="F154" s="94">
        <v>0.37</v>
      </c>
      <c r="G154" s="94">
        <v>0.1</v>
      </c>
      <c r="H154" s="38" t="s">
        <v>254</v>
      </c>
      <c r="I154" s="38" t="s">
        <v>255</v>
      </c>
    </row>
    <row r="155" spans="2:12" x14ac:dyDescent="0.3">
      <c r="B155" s="38">
        <v>2016</v>
      </c>
      <c r="C155" s="38" t="s">
        <v>145</v>
      </c>
      <c r="D155" s="38" t="s">
        <v>14</v>
      </c>
      <c r="E155" s="38" t="s">
        <v>256</v>
      </c>
      <c r="F155" s="94">
        <v>0.09</v>
      </c>
      <c r="G155" s="94">
        <v>0.02</v>
      </c>
      <c r="H155" s="38" t="s">
        <v>257</v>
      </c>
      <c r="I155" s="38" t="s">
        <v>258</v>
      </c>
    </row>
    <row r="156" spans="2:12" x14ac:dyDescent="0.3">
      <c r="B156" s="38">
        <v>2016</v>
      </c>
      <c r="C156" s="38" t="s">
        <v>149</v>
      </c>
      <c r="D156" s="38" t="s">
        <v>9</v>
      </c>
      <c r="E156" s="38" t="s">
        <v>259</v>
      </c>
      <c r="F156" s="94">
        <v>0.05</v>
      </c>
      <c r="G156" s="94">
        <v>7.0000000000000007E-2</v>
      </c>
      <c r="H156" s="38" t="s">
        <v>260</v>
      </c>
      <c r="I156" s="38" t="s">
        <v>261</v>
      </c>
    </row>
    <row r="157" spans="2:12" x14ac:dyDescent="0.3">
      <c r="B157" s="38">
        <v>2016</v>
      </c>
      <c r="C157" s="38" t="s">
        <v>153</v>
      </c>
      <c r="D157" s="38" t="s">
        <v>16</v>
      </c>
      <c r="E157" s="38" t="s">
        <v>150</v>
      </c>
      <c r="F157" s="94">
        <v>0</v>
      </c>
      <c r="G157" s="94">
        <v>0</v>
      </c>
      <c r="H157" s="38" t="s">
        <v>262</v>
      </c>
      <c r="I157" s="38" t="s">
        <v>263</v>
      </c>
    </row>
    <row r="158" spans="2:12" x14ac:dyDescent="0.3">
      <c r="B158" s="38">
        <v>2016</v>
      </c>
      <c r="C158" s="38" t="s">
        <v>157</v>
      </c>
      <c r="D158" s="38" t="s">
        <v>42</v>
      </c>
      <c r="E158" s="38" t="s">
        <v>264</v>
      </c>
      <c r="F158" s="94">
        <v>0.06</v>
      </c>
      <c r="G158" s="94">
        <v>0.14000000000000001</v>
      </c>
      <c r="H158" s="38" t="s">
        <v>265</v>
      </c>
      <c r="I158" s="38" t="s">
        <v>266</v>
      </c>
    </row>
    <row r="159" spans="2:12" x14ac:dyDescent="0.3">
      <c r="B159" s="38">
        <v>2016</v>
      </c>
      <c r="C159" s="38" t="s">
        <v>161</v>
      </c>
      <c r="D159" s="38" t="s">
        <v>19</v>
      </c>
      <c r="E159" s="38" t="s">
        <v>267</v>
      </c>
      <c r="F159" s="94">
        <v>0.1</v>
      </c>
      <c r="G159" s="94">
        <v>0.08</v>
      </c>
      <c r="H159" s="38" t="s">
        <v>268</v>
      </c>
      <c r="I159" s="38" t="s">
        <v>269</v>
      </c>
    </row>
    <row r="160" spans="2:12" x14ac:dyDescent="0.3">
      <c r="B160" s="38">
        <v>2016</v>
      </c>
      <c r="C160" s="38" t="s">
        <v>165</v>
      </c>
      <c r="D160" s="38" t="s">
        <v>17</v>
      </c>
      <c r="E160" s="38" t="s">
        <v>270</v>
      </c>
      <c r="F160" s="94">
        <v>0.04</v>
      </c>
      <c r="G160" s="94">
        <v>0.08</v>
      </c>
      <c r="H160" s="38" t="s">
        <v>271</v>
      </c>
      <c r="I160" s="38" t="s">
        <v>272</v>
      </c>
    </row>
    <row r="161" spans="2:9" x14ac:dyDescent="0.3">
      <c r="B161" s="38">
        <v>2016</v>
      </c>
      <c r="C161" s="38" t="s">
        <v>169</v>
      </c>
      <c r="D161" s="38" t="s">
        <v>24</v>
      </c>
      <c r="E161" s="38" t="s">
        <v>273</v>
      </c>
      <c r="F161" s="94">
        <v>0.04</v>
      </c>
      <c r="G161" s="94">
        <v>0.05</v>
      </c>
      <c r="H161" s="38" t="s">
        <v>274</v>
      </c>
      <c r="I161" s="38" t="s">
        <v>275</v>
      </c>
    </row>
    <row r="162" spans="2:9" x14ac:dyDescent="0.3">
      <c r="B162" s="38">
        <v>2016</v>
      </c>
      <c r="C162" s="38" t="s">
        <v>173</v>
      </c>
      <c r="D162" s="38" t="s">
        <v>15</v>
      </c>
      <c r="E162" s="38" t="s">
        <v>276</v>
      </c>
      <c r="F162" s="94">
        <v>0.09</v>
      </c>
      <c r="G162" s="94">
        <v>0.17</v>
      </c>
      <c r="H162" s="38" t="s">
        <v>277</v>
      </c>
      <c r="I162" s="38" t="s">
        <v>278</v>
      </c>
    </row>
    <row r="163" spans="2:9" x14ac:dyDescent="0.3">
      <c r="B163" s="38">
        <v>2016</v>
      </c>
      <c r="C163" s="38" t="s">
        <v>177</v>
      </c>
      <c r="D163" s="38" t="s">
        <v>28</v>
      </c>
      <c r="E163" s="38" t="s">
        <v>279</v>
      </c>
      <c r="F163" s="94">
        <v>0.02</v>
      </c>
      <c r="G163" s="94">
        <v>0.06</v>
      </c>
      <c r="H163" s="38" t="s">
        <v>280</v>
      </c>
      <c r="I163" s="38" t="s">
        <v>281</v>
      </c>
    </row>
    <row r="164" spans="2:9" x14ac:dyDescent="0.3">
      <c r="B164" s="38">
        <v>2016</v>
      </c>
      <c r="C164" s="38" t="s">
        <v>181</v>
      </c>
      <c r="D164" s="38" t="s">
        <v>22</v>
      </c>
      <c r="E164" s="38" t="s">
        <v>282</v>
      </c>
      <c r="F164" s="94">
        <v>0.15</v>
      </c>
      <c r="G164" s="94">
        <v>0.1</v>
      </c>
      <c r="H164" s="38" t="s">
        <v>283</v>
      </c>
      <c r="I164" s="38" t="s">
        <v>284</v>
      </c>
    </row>
    <row r="165" spans="2:9" x14ac:dyDescent="0.3">
      <c r="B165" s="38">
        <v>2016</v>
      </c>
      <c r="C165" s="38" t="s">
        <v>185</v>
      </c>
      <c r="D165" s="38" t="s">
        <v>31</v>
      </c>
      <c r="E165" s="38" t="s">
        <v>178</v>
      </c>
      <c r="F165" s="94">
        <v>0.1</v>
      </c>
      <c r="G165" s="94">
        <v>0.17</v>
      </c>
      <c r="H165" s="38" t="s">
        <v>285</v>
      </c>
      <c r="I165" s="38" t="s">
        <v>214</v>
      </c>
    </row>
    <row r="166" spans="2:9" x14ac:dyDescent="0.3">
      <c r="B166" s="38">
        <v>2016</v>
      </c>
      <c r="C166" s="38" t="s">
        <v>189</v>
      </c>
      <c r="D166" s="38" t="s">
        <v>29</v>
      </c>
      <c r="E166" s="38" t="s">
        <v>286</v>
      </c>
      <c r="F166" s="94">
        <v>0.16</v>
      </c>
      <c r="G166" s="94">
        <v>0.47</v>
      </c>
      <c r="H166" s="38" t="s">
        <v>287</v>
      </c>
      <c r="I166" s="38" t="s">
        <v>281</v>
      </c>
    </row>
    <row r="167" spans="2:9" x14ac:dyDescent="0.3">
      <c r="B167" s="38">
        <v>2016</v>
      </c>
      <c r="C167" s="38" t="s">
        <v>193</v>
      </c>
      <c r="D167" s="38" t="s">
        <v>26</v>
      </c>
      <c r="E167" s="38" t="s">
        <v>288</v>
      </c>
      <c r="F167" s="94">
        <v>0.08</v>
      </c>
      <c r="G167" s="94">
        <v>0.1</v>
      </c>
      <c r="H167" s="38" t="s">
        <v>289</v>
      </c>
      <c r="I167" s="38" t="s">
        <v>290</v>
      </c>
    </row>
    <row r="168" spans="2:9" x14ac:dyDescent="0.3">
      <c r="B168" s="38">
        <v>2016</v>
      </c>
      <c r="C168" s="38" t="s">
        <v>197</v>
      </c>
      <c r="D168" s="38" t="s">
        <v>34</v>
      </c>
      <c r="E168" s="38" t="s">
        <v>291</v>
      </c>
      <c r="F168" s="94">
        <v>0.08</v>
      </c>
      <c r="G168" s="94">
        <v>0.14000000000000001</v>
      </c>
      <c r="H168" s="38" t="s">
        <v>280</v>
      </c>
      <c r="I168" s="38" t="s">
        <v>292</v>
      </c>
    </row>
    <row r="169" spans="2:9" x14ac:dyDescent="0.3">
      <c r="B169" s="38">
        <v>2016</v>
      </c>
      <c r="C169" s="38" t="s">
        <v>200</v>
      </c>
      <c r="D169" s="38" t="s">
        <v>25</v>
      </c>
      <c r="E169" s="38" t="s">
        <v>182</v>
      </c>
      <c r="F169" s="94">
        <v>0.04</v>
      </c>
      <c r="G169" s="94">
        <v>0.13</v>
      </c>
      <c r="H169" s="38" t="s">
        <v>293</v>
      </c>
      <c r="I169" s="38" t="s">
        <v>294</v>
      </c>
    </row>
    <row r="170" spans="2:9" x14ac:dyDescent="0.3">
      <c r="B170" s="38">
        <v>2016</v>
      </c>
      <c r="C170" s="38" t="s">
        <v>204</v>
      </c>
      <c r="D170" s="38" t="s">
        <v>36</v>
      </c>
      <c r="E170" s="38" t="s">
        <v>295</v>
      </c>
      <c r="F170" s="94">
        <v>0.02</v>
      </c>
      <c r="G170" s="94">
        <v>0.16</v>
      </c>
      <c r="H170" s="38" t="s">
        <v>296</v>
      </c>
      <c r="I170" s="38" t="s">
        <v>297</v>
      </c>
    </row>
    <row r="171" spans="2:9" x14ac:dyDescent="0.3">
      <c r="B171" s="38">
        <v>2016</v>
      </c>
      <c r="C171" s="38" t="s">
        <v>208</v>
      </c>
      <c r="D171" s="38" t="s">
        <v>35</v>
      </c>
      <c r="E171" s="38" t="s">
        <v>298</v>
      </c>
      <c r="F171" s="94">
        <v>0.04</v>
      </c>
      <c r="G171" s="94">
        <v>0.08</v>
      </c>
      <c r="H171" s="38" t="s">
        <v>287</v>
      </c>
      <c r="I171" s="38" t="s">
        <v>299</v>
      </c>
    </row>
    <row r="172" spans="2:9" x14ac:dyDescent="0.3">
      <c r="B172" s="38">
        <v>2016</v>
      </c>
      <c r="C172" s="38" t="s">
        <v>211</v>
      </c>
      <c r="D172" s="38" t="s">
        <v>20</v>
      </c>
      <c r="E172" s="38" t="s">
        <v>205</v>
      </c>
      <c r="F172" s="94">
        <v>0.06</v>
      </c>
      <c r="G172" s="94">
        <v>0.21</v>
      </c>
      <c r="H172" s="38" t="s">
        <v>300</v>
      </c>
      <c r="I172" s="38" t="s">
        <v>184</v>
      </c>
    </row>
    <row r="173" spans="2:9" x14ac:dyDescent="0.3">
      <c r="B173" s="38">
        <v>2016</v>
      </c>
      <c r="C173" s="38" t="s">
        <v>215</v>
      </c>
      <c r="D173" s="38" t="s">
        <v>18</v>
      </c>
      <c r="E173" s="38" t="s">
        <v>301</v>
      </c>
      <c r="F173" s="94">
        <v>0.04</v>
      </c>
      <c r="G173" s="94">
        <v>0</v>
      </c>
      <c r="H173" s="38" t="s">
        <v>191</v>
      </c>
      <c r="I173" s="38" t="s">
        <v>302</v>
      </c>
    </row>
    <row r="174" spans="2:9" x14ac:dyDescent="0.3">
      <c r="B174" s="38">
        <v>2016</v>
      </c>
      <c r="C174" s="38" t="s">
        <v>218</v>
      </c>
      <c r="D174" s="38" t="s">
        <v>7</v>
      </c>
      <c r="E174" s="38" t="s">
        <v>303</v>
      </c>
      <c r="F174" s="94">
        <v>7.0000000000000007E-2</v>
      </c>
      <c r="G174" s="94">
        <v>0.28000000000000008</v>
      </c>
      <c r="H174" s="38" t="s">
        <v>304</v>
      </c>
      <c r="I174" s="38" t="s">
        <v>305</v>
      </c>
    </row>
    <row r="175" spans="2:9" x14ac:dyDescent="0.3">
      <c r="B175" s="38">
        <v>2016</v>
      </c>
      <c r="C175" s="38" t="s">
        <v>222</v>
      </c>
      <c r="D175" s="38" t="s">
        <v>23</v>
      </c>
      <c r="E175" s="38" t="s">
        <v>306</v>
      </c>
      <c r="F175" s="94">
        <v>0.05</v>
      </c>
      <c r="G175" s="94">
        <v>0.17</v>
      </c>
      <c r="H175" s="38" t="s">
        <v>191</v>
      </c>
      <c r="I175" s="38" t="s">
        <v>307</v>
      </c>
    </row>
    <row r="176" spans="2:9" x14ac:dyDescent="0.3">
      <c r="B176" s="38">
        <v>2016</v>
      </c>
      <c r="C176" s="38" t="s">
        <v>226</v>
      </c>
      <c r="D176" s="38" t="s">
        <v>21</v>
      </c>
      <c r="E176" s="38" t="s">
        <v>308</v>
      </c>
      <c r="F176" s="94">
        <v>0.14000000000000001</v>
      </c>
      <c r="G176" s="94">
        <v>0.19</v>
      </c>
      <c r="H176" s="38" t="s">
        <v>213</v>
      </c>
      <c r="I176" s="38" t="s">
        <v>309</v>
      </c>
    </row>
    <row r="177" spans="2:12" x14ac:dyDescent="0.3">
      <c r="B177" s="38">
        <v>2016</v>
      </c>
      <c r="C177" s="38" t="s">
        <v>230</v>
      </c>
      <c r="D177" s="38" t="s">
        <v>27</v>
      </c>
      <c r="E177" s="38" t="s">
        <v>310</v>
      </c>
      <c r="F177" s="94">
        <v>0.01</v>
      </c>
      <c r="G177" s="94">
        <v>0.22</v>
      </c>
      <c r="H177" s="38" t="s">
        <v>293</v>
      </c>
      <c r="I177" s="38" t="s">
        <v>311</v>
      </c>
    </row>
    <row r="178" spans="2:12" x14ac:dyDescent="0.3">
      <c r="B178" s="38">
        <v>2016</v>
      </c>
      <c r="C178" s="38" t="s">
        <v>234</v>
      </c>
      <c r="D178" s="38" t="s">
        <v>30</v>
      </c>
      <c r="E178" s="38" t="s">
        <v>312</v>
      </c>
      <c r="F178" s="94">
        <v>0.16</v>
      </c>
      <c r="G178" s="94">
        <v>0.54</v>
      </c>
      <c r="H178" s="38" t="s">
        <v>195</v>
      </c>
      <c r="I178" s="38" t="s">
        <v>313</v>
      </c>
    </row>
    <row r="179" spans="2:12" x14ac:dyDescent="0.3">
      <c r="B179" s="38">
        <v>2016</v>
      </c>
      <c r="C179" s="38" t="s">
        <v>237</v>
      </c>
      <c r="D179" s="38" t="s">
        <v>231</v>
      </c>
      <c r="E179" s="38" t="s">
        <v>227</v>
      </c>
      <c r="F179" s="94">
        <v>0.04</v>
      </c>
      <c r="G179" s="94">
        <v>0.19</v>
      </c>
      <c r="H179" s="38" t="s">
        <v>314</v>
      </c>
      <c r="I179" s="38" t="s">
        <v>315</v>
      </c>
    </row>
    <row r="180" spans="2:12" x14ac:dyDescent="0.3">
      <c r="B180" s="38">
        <v>2016</v>
      </c>
      <c r="C180" s="38" t="s">
        <v>241</v>
      </c>
      <c r="D180" s="38" t="s">
        <v>32</v>
      </c>
      <c r="E180" s="38" t="s">
        <v>316</v>
      </c>
      <c r="F180" s="94">
        <v>7.0000000000000007E-2</v>
      </c>
      <c r="G180" s="94">
        <v>0.18</v>
      </c>
      <c r="H180" s="38" t="s">
        <v>183</v>
      </c>
      <c r="I180" s="38" t="s">
        <v>317</v>
      </c>
    </row>
    <row r="181" spans="2:12" x14ac:dyDescent="0.3">
      <c r="B181" s="38">
        <v>2016</v>
      </c>
      <c r="C181" s="38" t="s">
        <v>245</v>
      </c>
      <c r="D181" s="38" t="s">
        <v>102</v>
      </c>
      <c r="E181" s="38" t="s">
        <v>232</v>
      </c>
      <c r="F181" s="94">
        <v>0.15</v>
      </c>
      <c r="G181" s="94">
        <v>0.17</v>
      </c>
      <c r="H181" s="38" t="s">
        <v>318</v>
      </c>
      <c r="I181" s="38" t="s">
        <v>319</v>
      </c>
    </row>
    <row r="182" spans="2:12" x14ac:dyDescent="0.3">
      <c r="B182" s="38">
        <v>2017</v>
      </c>
      <c r="C182" s="38" t="s">
        <v>133</v>
      </c>
      <c r="D182" s="38" t="s">
        <v>10</v>
      </c>
      <c r="E182" s="38" t="s">
        <v>320</v>
      </c>
      <c r="F182" s="94">
        <v>0.09</v>
      </c>
      <c r="G182" s="94">
        <v>0.01</v>
      </c>
      <c r="H182" s="38" t="s">
        <v>321</v>
      </c>
      <c r="I182" s="38" t="s">
        <v>213</v>
      </c>
      <c r="L182" s="38" t="s">
        <v>85</v>
      </c>
    </row>
    <row r="183" spans="2:12" x14ac:dyDescent="0.3">
      <c r="B183" s="38">
        <v>2017</v>
      </c>
      <c r="C183" s="38" t="s">
        <v>137</v>
      </c>
      <c r="D183" s="38" t="s">
        <v>12</v>
      </c>
      <c r="E183" s="38" t="s">
        <v>248</v>
      </c>
      <c r="F183" s="94">
        <v>0.1</v>
      </c>
      <c r="G183" s="94">
        <v>0.01</v>
      </c>
      <c r="H183" s="38" t="s">
        <v>322</v>
      </c>
      <c r="I183" s="38" t="s">
        <v>323</v>
      </c>
    </row>
    <row r="184" spans="2:12" x14ac:dyDescent="0.3">
      <c r="B184" s="38">
        <v>2017</v>
      </c>
      <c r="C184" s="38" t="s">
        <v>141</v>
      </c>
      <c r="D184" s="38" t="s">
        <v>8</v>
      </c>
      <c r="E184" s="38" t="s">
        <v>324</v>
      </c>
      <c r="F184" s="94">
        <v>0.19</v>
      </c>
      <c r="G184" s="94">
        <v>0.24</v>
      </c>
      <c r="H184" s="38" t="s">
        <v>325</v>
      </c>
      <c r="I184" s="38" t="s">
        <v>326</v>
      </c>
    </row>
    <row r="185" spans="2:12" x14ac:dyDescent="0.3">
      <c r="B185" s="38">
        <v>2017</v>
      </c>
      <c r="C185" s="38" t="s">
        <v>145</v>
      </c>
      <c r="D185" s="38" t="s">
        <v>14</v>
      </c>
      <c r="E185" s="38" t="s">
        <v>253</v>
      </c>
      <c r="F185" s="94">
        <v>0.04</v>
      </c>
      <c r="G185" s="94">
        <v>0.03</v>
      </c>
      <c r="H185" s="38" t="s">
        <v>327</v>
      </c>
      <c r="I185" s="38" t="s">
        <v>328</v>
      </c>
    </row>
    <row r="186" spans="2:12" x14ac:dyDescent="0.3">
      <c r="B186" s="38">
        <v>2017</v>
      </c>
      <c r="C186" s="38" t="s">
        <v>149</v>
      </c>
      <c r="D186" s="38" t="s">
        <v>9</v>
      </c>
      <c r="E186" s="38" t="s">
        <v>256</v>
      </c>
      <c r="F186" s="94">
        <v>0.14000000000000001</v>
      </c>
      <c r="G186" s="94">
        <v>0.06</v>
      </c>
      <c r="H186" s="38" t="s">
        <v>329</v>
      </c>
      <c r="I186" s="38" t="s">
        <v>330</v>
      </c>
    </row>
    <row r="187" spans="2:12" x14ac:dyDescent="0.3">
      <c r="B187" s="38">
        <v>2017</v>
      </c>
      <c r="C187" s="38" t="s">
        <v>153</v>
      </c>
      <c r="D187" s="38" t="s">
        <v>42</v>
      </c>
      <c r="E187" s="38" t="s">
        <v>142</v>
      </c>
      <c r="F187" s="94">
        <v>0.28000000000000008</v>
      </c>
      <c r="G187" s="94">
        <v>0.11</v>
      </c>
      <c r="H187" s="38" t="s">
        <v>331</v>
      </c>
      <c r="I187" s="38" t="s">
        <v>332</v>
      </c>
    </row>
    <row r="188" spans="2:12" x14ac:dyDescent="0.3">
      <c r="B188" s="38">
        <v>2017</v>
      </c>
      <c r="C188" s="38" t="s">
        <v>157</v>
      </c>
      <c r="D188" s="38" t="s">
        <v>19</v>
      </c>
      <c r="E188" s="38" t="s">
        <v>259</v>
      </c>
      <c r="F188" s="94">
        <v>0.33</v>
      </c>
      <c r="G188" s="94">
        <v>0.08</v>
      </c>
      <c r="H188" s="38" t="s">
        <v>333</v>
      </c>
      <c r="I188" s="38" t="s">
        <v>328</v>
      </c>
    </row>
    <row r="189" spans="2:12" x14ac:dyDescent="0.3">
      <c r="B189" s="38">
        <v>2017</v>
      </c>
      <c r="C189" s="38" t="s">
        <v>161</v>
      </c>
      <c r="D189" s="38" t="s">
        <v>16</v>
      </c>
      <c r="E189" s="38" t="s">
        <v>334</v>
      </c>
      <c r="F189" s="94">
        <v>7.0000000000000007E-2</v>
      </c>
      <c r="G189" s="94">
        <v>0</v>
      </c>
      <c r="H189" s="38" t="s">
        <v>329</v>
      </c>
      <c r="I189" s="38" t="s">
        <v>335</v>
      </c>
    </row>
    <row r="190" spans="2:12" x14ac:dyDescent="0.3">
      <c r="B190" s="38">
        <v>2017</v>
      </c>
      <c r="C190" s="38" t="s">
        <v>165</v>
      </c>
      <c r="D190" s="38" t="s">
        <v>17</v>
      </c>
      <c r="E190" s="38" t="s">
        <v>154</v>
      </c>
      <c r="F190" s="94">
        <v>0.31</v>
      </c>
      <c r="G190" s="94">
        <v>0.05</v>
      </c>
      <c r="H190" s="38" t="s">
        <v>277</v>
      </c>
      <c r="I190" s="38" t="s">
        <v>336</v>
      </c>
    </row>
    <row r="191" spans="2:12" x14ac:dyDescent="0.3">
      <c r="B191" s="38">
        <v>2017</v>
      </c>
      <c r="C191" s="38" t="s">
        <v>169</v>
      </c>
      <c r="D191" s="38" t="s">
        <v>24</v>
      </c>
      <c r="E191" s="38" t="s">
        <v>158</v>
      </c>
      <c r="F191" s="94">
        <v>0.26</v>
      </c>
      <c r="G191" s="94">
        <v>0.21</v>
      </c>
      <c r="H191" s="38" t="s">
        <v>337</v>
      </c>
      <c r="I191" s="38" t="s">
        <v>338</v>
      </c>
    </row>
    <row r="192" spans="2:12" x14ac:dyDescent="0.3">
      <c r="B192" s="38">
        <v>2017</v>
      </c>
      <c r="C192" s="38" t="s">
        <v>173</v>
      </c>
      <c r="D192" s="38" t="s">
        <v>28</v>
      </c>
      <c r="E192" s="38" t="s">
        <v>339</v>
      </c>
      <c r="F192" s="94">
        <v>0.32</v>
      </c>
      <c r="G192" s="94">
        <v>0.05</v>
      </c>
      <c r="H192" s="38" t="s">
        <v>340</v>
      </c>
      <c r="I192" s="38" t="s">
        <v>341</v>
      </c>
    </row>
    <row r="193" spans="2:9" x14ac:dyDescent="0.3">
      <c r="B193" s="38">
        <v>2017</v>
      </c>
      <c r="C193" s="38" t="s">
        <v>177</v>
      </c>
      <c r="D193" s="38" t="s">
        <v>22</v>
      </c>
      <c r="E193" s="38" t="s">
        <v>166</v>
      </c>
      <c r="F193" s="94">
        <v>0.24</v>
      </c>
      <c r="G193" s="94">
        <v>0.08</v>
      </c>
      <c r="H193" s="38" t="s">
        <v>342</v>
      </c>
      <c r="I193" s="38" t="s">
        <v>343</v>
      </c>
    </row>
    <row r="194" spans="2:9" x14ac:dyDescent="0.3">
      <c r="B194" s="38">
        <v>2017</v>
      </c>
      <c r="C194" s="38" t="s">
        <v>181</v>
      </c>
      <c r="D194" s="38" t="s">
        <v>29</v>
      </c>
      <c r="E194" s="38" t="s">
        <v>344</v>
      </c>
      <c r="F194" s="94">
        <v>0.28000000000000008</v>
      </c>
      <c r="G194" s="94">
        <v>0.38</v>
      </c>
      <c r="H194" s="38" t="s">
        <v>345</v>
      </c>
      <c r="I194" s="38" t="s">
        <v>346</v>
      </c>
    </row>
    <row r="195" spans="2:9" x14ac:dyDescent="0.3">
      <c r="B195" s="38">
        <v>2017</v>
      </c>
      <c r="C195" s="38" t="s">
        <v>185</v>
      </c>
      <c r="D195" s="38" t="s">
        <v>25</v>
      </c>
      <c r="E195" s="38" t="s">
        <v>273</v>
      </c>
      <c r="F195" s="94">
        <v>0.35</v>
      </c>
      <c r="G195" s="94">
        <v>0.09</v>
      </c>
      <c r="H195" s="38" t="s">
        <v>347</v>
      </c>
      <c r="I195" s="38" t="s">
        <v>336</v>
      </c>
    </row>
    <row r="196" spans="2:9" x14ac:dyDescent="0.3">
      <c r="B196" s="38">
        <v>2017</v>
      </c>
      <c r="C196" s="38" t="s">
        <v>189</v>
      </c>
      <c r="D196" s="38" t="s">
        <v>15</v>
      </c>
      <c r="E196" s="38" t="s">
        <v>348</v>
      </c>
      <c r="F196" s="94">
        <v>0.1</v>
      </c>
      <c r="G196" s="94">
        <v>0.15</v>
      </c>
      <c r="H196" s="38" t="s">
        <v>349</v>
      </c>
      <c r="I196" s="38" t="s">
        <v>350</v>
      </c>
    </row>
    <row r="197" spans="2:9" x14ac:dyDescent="0.3">
      <c r="B197" s="38">
        <v>2017</v>
      </c>
      <c r="C197" s="38" t="s">
        <v>193</v>
      </c>
      <c r="D197" s="38" t="s">
        <v>26</v>
      </c>
      <c r="E197" s="38" t="s">
        <v>170</v>
      </c>
      <c r="F197" s="94">
        <v>0.24</v>
      </c>
      <c r="G197" s="94">
        <v>0.08</v>
      </c>
      <c r="H197" s="38" t="s">
        <v>265</v>
      </c>
      <c r="I197" s="38" t="s">
        <v>351</v>
      </c>
    </row>
    <row r="198" spans="2:9" x14ac:dyDescent="0.3">
      <c r="B198" s="38">
        <v>2017</v>
      </c>
      <c r="C198" s="38" t="s">
        <v>197</v>
      </c>
      <c r="D198" s="38" t="s">
        <v>31</v>
      </c>
      <c r="E198" s="38" t="s">
        <v>352</v>
      </c>
      <c r="F198" s="94">
        <v>0.16</v>
      </c>
      <c r="G198" s="94">
        <v>0.14000000000000001</v>
      </c>
      <c r="H198" s="38" t="s">
        <v>353</v>
      </c>
      <c r="I198" s="38" t="s">
        <v>354</v>
      </c>
    </row>
    <row r="199" spans="2:9" x14ac:dyDescent="0.3">
      <c r="B199" s="38">
        <v>2017</v>
      </c>
      <c r="C199" s="38" t="s">
        <v>200</v>
      </c>
      <c r="D199" s="38" t="s">
        <v>34</v>
      </c>
      <c r="E199" s="38" t="s">
        <v>355</v>
      </c>
      <c r="F199" s="94">
        <v>0.22</v>
      </c>
      <c r="G199" s="94">
        <v>0.11</v>
      </c>
      <c r="H199" s="38" t="s">
        <v>347</v>
      </c>
      <c r="I199" s="38" t="s">
        <v>356</v>
      </c>
    </row>
    <row r="200" spans="2:9" x14ac:dyDescent="0.3">
      <c r="B200" s="38">
        <v>2017</v>
      </c>
      <c r="C200" s="38" t="s">
        <v>204</v>
      </c>
      <c r="D200" s="38" t="s">
        <v>36</v>
      </c>
      <c r="E200" s="38" t="s">
        <v>357</v>
      </c>
      <c r="F200" s="94">
        <v>0.33</v>
      </c>
      <c r="G200" s="94">
        <v>0.12</v>
      </c>
      <c r="H200" s="38" t="s">
        <v>358</v>
      </c>
      <c r="I200" s="38" t="s">
        <v>359</v>
      </c>
    </row>
    <row r="201" spans="2:9" x14ac:dyDescent="0.3">
      <c r="B201" s="38">
        <v>2017</v>
      </c>
      <c r="C201" s="38" t="s">
        <v>208</v>
      </c>
      <c r="D201" s="38" t="s">
        <v>35</v>
      </c>
      <c r="E201" s="38" t="s">
        <v>276</v>
      </c>
      <c r="F201" s="94">
        <v>0.32</v>
      </c>
      <c r="G201" s="94">
        <v>0.06</v>
      </c>
      <c r="H201" s="38" t="s">
        <v>360</v>
      </c>
      <c r="I201" s="38" t="s">
        <v>361</v>
      </c>
    </row>
    <row r="202" spans="2:9" x14ac:dyDescent="0.3">
      <c r="B202" s="38">
        <v>2017</v>
      </c>
      <c r="C202" s="38" t="s">
        <v>211</v>
      </c>
      <c r="D202" s="38" t="s">
        <v>21</v>
      </c>
      <c r="E202" s="38" t="s">
        <v>362</v>
      </c>
      <c r="F202" s="94">
        <v>0.48</v>
      </c>
      <c r="G202" s="94">
        <v>0.13</v>
      </c>
      <c r="H202" s="38" t="s">
        <v>363</v>
      </c>
      <c r="I202" s="38" t="s">
        <v>364</v>
      </c>
    </row>
    <row r="203" spans="2:9" x14ac:dyDescent="0.3">
      <c r="B203" s="38">
        <v>2017</v>
      </c>
      <c r="C203" s="38" t="s">
        <v>215</v>
      </c>
      <c r="D203" s="38" t="s">
        <v>23</v>
      </c>
      <c r="E203" s="38" t="s">
        <v>279</v>
      </c>
      <c r="F203" s="94">
        <v>0.34</v>
      </c>
      <c r="G203" s="94">
        <v>0.11</v>
      </c>
      <c r="H203" s="38" t="s">
        <v>365</v>
      </c>
      <c r="I203" s="38" t="s">
        <v>366</v>
      </c>
    </row>
    <row r="204" spans="2:9" x14ac:dyDescent="0.3">
      <c r="B204" s="38">
        <v>2017</v>
      </c>
      <c r="C204" s="38" t="s">
        <v>218</v>
      </c>
      <c r="D204" s="38" t="s">
        <v>7</v>
      </c>
      <c r="E204" s="38" t="s">
        <v>174</v>
      </c>
      <c r="F204" s="94">
        <v>0.30000000000000004</v>
      </c>
      <c r="G204" s="94">
        <v>0.22</v>
      </c>
      <c r="H204" s="38" t="s">
        <v>367</v>
      </c>
      <c r="I204" s="38" t="s">
        <v>368</v>
      </c>
    </row>
    <row r="205" spans="2:9" x14ac:dyDescent="0.3">
      <c r="B205" s="38">
        <v>2017</v>
      </c>
      <c r="C205" s="38" t="s">
        <v>222</v>
      </c>
      <c r="D205" s="38" t="s">
        <v>18</v>
      </c>
      <c r="E205" s="38" t="s">
        <v>282</v>
      </c>
      <c r="F205" s="94">
        <v>0.26</v>
      </c>
      <c r="G205" s="94">
        <v>0</v>
      </c>
      <c r="H205" s="38" t="s">
        <v>369</v>
      </c>
      <c r="I205" s="38" t="s">
        <v>370</v>
      </c>
    </row>
    <row r="206" spans="2:9" x14ac:dyDescent="0.3">
      <c r="B206" s="38">
        <v>2017</v>
      </c>
      <c r="C206" s="38" t="s">
        <v>226</v>
      </c>
      <c r="D206" s="38" t="s">
        <v>20</v>
      </c>
      <c r="E206" s="38" t="s">
        <v>178</v>
      </c>
      <c r="F206" s="94">
        <v>0.22</v>
      </c>
      <c r="G206" s="94">
        <v>0.14000000000000001</v>
      </c>
      <c r="H206" s="38" t="s">
        <v>360</v>
      </c>
      <c r="I206" s="38" t="s">
        <v>368</v>
      </c>
    </row>
    <row r="207" spans="2:9" x14ac:dyDescent="0.3">
      <c r="B207" s="38">
        <v>2017</v>
      </c>
      <c r="C207" s="38" t="s">
        <v>230</v>
      </c>
      <c r="D207" s="38" t="s">
        <v>30</v>
      </c>
      <c r="E207" s="38" t="s">
        <v>286</v>
      </c>
      <c r="F207" s="94">
        <v>0.37</v>
      </c>
      <c r="G207" s="94">
        <v>0.4</v>
      </c>
      <c r="H207" s="38" t="s">
        <v>371</v>
      </c>
      <c r="I207" s="38" t="s">
        <v>372</v>
      </c>
    </row>
    <row r="208" spans="2:9" x14ac:dyDescent="0.3">
      <c r="B208" s="38">
        <v>2017</v>
      </c>
      <c r="C208" s="38" t="s">
        <v>234</v>
      </c>
      <c r="D208" s="38" t="s">
        <v>32</v>
      </c>
      <c r="E208" s="38" t="s">
        <v>373</v>
      </c>
      <c r="F208" s="94">
        <v>0.38</v>
      </c>
      <c r="G208" s="94">
        <v>0.13</v>
      </c>
      <c r="H208" s="38" t="s">
        <v>374</v>
      </c>
      <c r="I208" s="38" t="s">
        <v>375</v>
      </c>
    </row>
    <row r="209" spans="2:12" x14ac:dyDescent="0.3">
      <c r="B209" s="38">
        <v>2017</v>
      </c>
      <c r="C209" s="38" t="s">
        <v>237</v>
      </c>
      <c r="D209" s="38" t="s">
        <v>231</v>
      </c>
      <c r="E209" s="38" t="s">
        <v>288</v>
      </c>
      <c r="F209" s="94">
        <v>0.35</v>
      </c>
      <c r="G209" s="94">
        <v>0.14000000000000001</v>
      </c>
      <c r="H209" s="38" t="s">
        <v>369</v>
      </c>
      <c r="I209" s="38" t="s">
        <v>336</v>
      </c>
    </row>
    <row r="210" spans="2:12" x14ac:dyDescent="0.3">
      <c r="B210" s="38">
        <v>2017</v>
      </c>
      <c r="C210" s="38" t="s">
        <v>241</v>
      </c>
      <c r="D210" s="38" t="s">
        <v>27</v>
      </c>
      <c r="E210" s="38" t="s">
        <v>291</v>
      </c>
      <c r="F210" s="94">
        <v>0.30000000000000004</v>
      </c>
      <c r="G210" s="94">
        <v>0.24</v>
      </c>
      <c r="H210" s="38" t="s">
        <v>376</v>
      </c>
      <c r="I210" s="38" t="s">
        <v>377</v>
      </c>
    </row>
    <row r="211" spans="2:12" x14ac:dyDescent="0.3">
      <c r="B211" s="38">
        <v>2017</v>
      </c>
      <c r="C211" s="38" t="s">
        <v>245</v>
      </c>
      <c r="D211" s="38" t="s">
        <v>102</v>
      </c>
      <c r="E211" s="38" t="s">
        <v>182</v>
      </c>
      <c r="F211" s="94">
        <v>0.33</v>
      </c>
      <c r="G211" s="94">
        <v>0.12</v>
      </c>
      <c r="H211" s="38" t="s">
        <v>374</v>
      </c>
      <c r="I211" s="38" t="s">
        <v>378</v>
      </c>
    </row>
    <row r="212" spans="2:12" x14ac:dyDescent="0.3">
      <c r="B212" s="38">
        <v>2018</v>
      </c>
      <c r="C212" s="38" t="s">
        <v>133</v>
      </c>
      <c r="D212" s="38" t="s">
        <v>10</v>
      </c>
      <c r="E212" s="38" t="s">
        <v>379</v>
      </c>
      <c r="F212" s="94">
        <v>0.11</v>
      </c>
      <c r="G212" s="94">
        <v>0.01</v>
      </c>
      <c r="H212" s="38" t="s">
        <v>380</v>
      </c>
      <c r="I212" s="38" t="s">
        <v>293</v>
      </c>
      <c r="L212" s="38" t="s">
        <v>84</v>
      </c>
    </row>
    <row r="213" spans="2:12" x14ac:dyDescent="0.3">
      <c r="B213" s="38">
        <v>2018</v>
      </c>
      <c r="C213" s="38" t="s">
        <v>137</v>
      </c>
      <c r="D213" s="38" t="s">
        <v>12</v>
      </c>
      <c r="E213" s="38" t="s">
        <v>381</v>
      </c>
      <c r="F213" s="94">
        <v>0.12</v>
      </c>
      <c r="G213" s="94">
        <v>0.01</v>
      </c>
      <c r="H213" s="38" t="s">
        <v>382</v>
      </c>
      <c r="I213" s="38" t="s">
        <v>228</v>
      </c>
    </row>
    <row r="214" spans="2:12" x14ac:dyDescent="0.3">
      <c r="B214" s="38">
        <v>2018</v>
      </c>
      <c r="C214" s="38" t="s">
        <v>141</v>
      </c>
      <c r="D214" s="38" t="s">
        <v>8</v>
      </c>
      <c r="E214" s="38" t="s">
        <v>383</v>
      </c>
      <c r="F214" s="94">
        <v>0.13</v>
      </c>
      <c r="G214" s="94">
        <v>0.23</v>
      </c>
      <c r="H214" s="38" t="s">
        <v>384</v>
      </c>
      <c r="I214" s="38" t="s">
        <v>385</v>
      </c>
    </row>
    <row r="215" spans="2:12" x14ac:dyDescent="0.3">
      <c r="B215" s="38">
        <v>2018</v>
      </c>
      <c r="C215" s="38" t="s">
        <v>145</v>
      </c>
      <c r="D215" s="38" t="s">
        <v>14</v>
      </c>
      <c r="E215" s="38" t="s">
        <v>386</v>
      </c>
      <c r="F215" s="94">
        <v>0.12</v>
      </c>
      <c r="G215" s="94">
        <v>0.03</v>
      </c>
      <c r="H215" s="38" t="s">
        <v>387</v>
      </c>
      <c r="I215" s="38" t="s">
        <v>388</v>
      </c>
    </row>
    <row r="216" spans="2:12" x14ac:dyDescent="0.3">
      <c r="B216" s="38">
        <v>2018</v>
      </c>
      <c r="C216" s="38" t="s">
        <v>149</v>
      </c>
      <c r="D216" s="38" t="s">
        <v>9</v>
      </c>
      <c r="E216" s="38" t="s">
        <v>389</v>
      </c>
      <c r="F216" s="94">
        <v>0.12</v>
      </c>
      <c r="G216" s="94">
        <v>0.06</v>
      </c>
      <c r="H216" s="38" t="s">
        <v>387</v>
      </c>
      <c r="I216" s="38" t="s">
        <v>390</v>
      </c>
    </row>
    <row r="217" spans="2:12" x14ac:dyDescent="0.3">
      <c r="B217" s="38">
        <v>2018</v>
      </c>
      <c r="C217" s="38" t="s">
        <v>153</v>
      </c>
      <c r="D217" s="38" t="s">
        <v>42</v>
      </c>
      <c r="E217" s="38" t="s">
        <v>391</v>
      </c>
      <c r="F217" s="94">
        <v>0.02</v>
      </c>
      <c r="G217" s="94">
        <v>0.09</v>
      </c>
      <c r="H217" s="38" t="s">
        <v>392</v>
      </c>
      <c r="I217" s="38" t="s">
        <v>375</v>
      </c>
    </row>
    <row r="218" spans="2:12" x14ac:dyDescent="0.3">
      <c r="B218" s="38">
        <v>2018</v>
      </c>
      <c r="C218" s="38" t="s">
        <v>157</v>
      </c>
      <c r="D218" s="38" t="s">
        <v>19</v>
      </c>
      <c r="E218" s="38" t="s">
        <v>142</v>
      </c>
      <c r="F218" s="94">
        <v>0.05</v>
      </c>
      <c r="G218" s="94">
        <v>0.08</v>
      </c>
      <c r="H218" s="38" t="s">
        <v>393</v>
      </c>
      <c r="I218" s="38" t="s">
        <v>385</v>
      </c>
    </row>
    <row r="219" spans="2:12" x14ac:dyDescent="0.3">
      <c r="B219" s="38">
        <v>2018</v>
      </c>
      <c r="C219" s="38" t="s">
        <v>161</v>
      </c>
      <c r="D219" s="38" t="s">
        <v>17</v>
      </c>
      <c r="E219" s="38" t="s">
        <v>394</v>
      </c>
      <c r="F219" s="94">
        <v>0.18</v>
      </c>
      <c r="G219" s="94">
        <v>0.1</v>
      </c>
      <c r="H219" s="38" t="s">
        <v>387</v>
      </c>
      <c r="I219" s="38" t="s">
        <v>395</v>
      </c>
    </row>
    <row r="220" spans="2:12" x14ac:dyDescent="0.3">
      <c r="B220" s="38">
        <v>2018</v>
      </c>
      <c r="C220" s="38" t="s">
        <v>165</v>
      </c>
      <c r="D220" s="38" t="s">
        <v>16</v>
      </c>
      <c r="E220" s="38" t="s">
        <v>259</v>
      </c>
      <c r="F220" s="94">
        <v>0.02</v>
      </c>
      <c r="G220" s="94">
        <v>0</v>
      </c>
      <c r="H220" s="38" t="s">
        <v>396</v>
      </c>
      <c r="I220" s="38" t="s">
        <v>364</v>
      </c>
    </row>
    <row r="221" spans="2:12" x14ac:dyDescent="0.3">
      <c r="B221" s="38">
        <v>2018</v>
      </c>
      <c r="C221" s="38" t="s">
        <v>169</v>
      </c>
      <c r="D221" s="38" t="s">
        <v>24</v>
      </c>
      <c r="E221" s="38" t="s">
        <v>397</v>
      </c>
      <c r="F221" s="94">
        <v>0.03</v>
      </c>
      <c r="G221" s="94">
        <v>0.23</v>
      </c>
      <c r="H221" s="38" t="s">
        <v>340</v>
      </c>
      <c r="I221" s="38" t="s">
        <v>364</v>
      </c>
    </row>
    <row r="222" spans="2:12" x14ac:dyDescent="0.3">
      <c r="B222" s="38">
        <v>2018</v>
      </c>
      <c r="C222" s="38" t="s">
        <v>173</v>
      </c>
      <c r="D222" s="38" t="s">
        <v>22</v>
      </c>
      <c r="E222" s="38" t="s">
        <v>398</v>
      </c>
      <c r="F222" s="94">
        <v>0.2</v>
      </c>
      <c r="G222" s="94">
        <v>7.0000000000000007E-2</v>
      </c>
      <c r="H222" s="38" t="s">
        <v>399</v>
      </c>
      <c r="I222" s="38" t="s">
        <v>400</v>
      </c>
    </row>
    <row r="223" spans="2:12" x14ac:dyDescent="0.3">
      <c r="B223" s="38">
        <v>2018</v>
      </c>
      <c r="C223" s="38" t="s">
        <v>177</v>
      </c>
      <c r="D223" s="38" t="s">
        <v>21</v>
      </c>
      <c r="E223" s="38" t="s">
        <v>267</v>
      </c>
      <c r="F223" s="94">
        <v>0.4</v>
      </c>
      <c r="G223" s="94">
        <v>0.06</v>
      </c>
      <c r="H223" s="38" t="s">
        <v>401</v>
      </c>
      <c r="I223" s="38" t="s">
        <v>402</v>
      </c>
    </row>
    <row r="224" spans="2:12" x14ac:dyDescent="0.3">
      <c r="B224" s="38">
        <v>2018</v>
      </c>
      <c r="C224" s="38" t="s">
        <v>181</v>
      </c>
      <c r="D224" s="38" t="s">
        <v>28</v>
      </c>
      <c r="E224" s="38" t="s">
        <v>403</v>
      </c>
      <c r="F224" s="94">
        <v>0.05</v>
      </c>
      <c r="G224" s="94">
        <v>0.06</v>
      </c>
      <c r="H224" s="38" t="s">
        <v>404</v>
      </c>
      <c r="I224" s="38" t="s">
        <v>338</v>
      </c>
    </row>
    <row r="225" spans="2:9" x14ac:dyDescent="0.3">
      <c r="B225" s="38">
        <v>2018</v>
      </c>
      <c r="C225" s="38" t="s">
        <v>185</v>
      </c>
      <c r="D225" s="38" t="s">
        <v>26</v>
      </c>
      <c r="E225" s="38" t="s">
        <v>405</v>
      </c>
      <c r="F225" s="94">
        <v>0.23</v>
      </c>
      <c r="G225" s="94">
        <v>0.08</v>
      </c>
      <c r="H225" s="38" t="s">
        <v>406</v>
      </c>
      <c r="I225" s="38" t="s">
        <v>364</v>
      </c>
    </row>
    <row r="226" spans="2:9" x14ac:dyDescent="0.3">
      <c r="B226" s="38">
        <v>2018</v>
      </c>
      <c r="C226" s="38" t="s">
        <v>189</v>
      </c>
      <c r="D226" s="38" t="s">
        <v>29</v>
      </c>
      <c r="E226" s="38" t="s">
        <v>407</v>
      </c>
      <c r="F226" s="94">
        <v>0.15</v>
      </c>
      <c r="G226" s="94">
        <v>0.34</v>
      </c>
      <c r="H226" s="38" t="s">
        <v>408</v>
      </c>
      <c r="I226" s="38" t="s">
        <v>409</v>
      </c>
    </row>
    <row r="227" spans="2:9" x14ac:dyDescent="0.3">
      <c r="B227" s="38">
        <v>2018</v>
      </c>
      <c r="C227" s="38" t="s">
        <v>193</v>
      </c>
      <c r="D227" s="38" t="s">
        <v>25</v>
      </c>
      <c r="E227" s="38" t="s">
        <v>339</v>
      </c>
      <c r="F227" s="94">
        <v>0.15</v>
      </c>
      <c r="G227" s="94">
        <v>0.08</v>
      </c>
      <c r="H227" s="38" t="s">
        <v>410</v>
      </c>
      <c r="I227" s="38" t="s">
        <v>411</v>
      </c>
    </row>
    <row r="228" spans="2:9" x14ac:dyDescent="0.3">
      <c r="B228" s="38">
        <v>2018</v>
      </c>
      <c r="C228" s="38" t="s">
        <v>197</v>
      </c>
      <c r="D228" s="38" t="s">
        <v>31</v>
      </c>
      <c r="E228" s="38" t="s">
        <v>162</v>
      </c>
      <c r="F228" s="94">
        <v>0.17</v>
      </c>
      <c r="G228" s="94">
        <v>0.12</v>
      </c>
      <c r="H228" s="38" t="s">
        <v>412</v>
      </c>
      <c r="I228" s="38" t="s">
        <v>413</v>
      </c>
    </row>
    <row r="229" spans="2:9" x14ac:dyDescent="0.3">
      <c r="B229" s="38">
        <v>2018</v>
      </c>
      <c r="C229" s="38" t="s">
        <v>200</v>
      </c>
      <c r="D229" s="38" t="s">
        <v>34</v>
      </c>
      <c r="E229" s="38" t="s">
        <v>414</v>
      </c>
      <c r="F229" s="94">
        <v>0.18</v>
      </c>
      <c r="G229" s="94">
        <v>0.09</v>
      </c>
      <c r="H229" s="38" t="s">
        <v>415</v>
      </c>
      <c r="I229" s="38" t="s">
        <v>416</v>
      </c>
    </row>
    <row r="230" spans="2:9" x14ac:dyDescent="0.3">
      <c r="B230" s="38">
        <v>2018</v>
      </c>
      <c r="C230" s="38" t="s">
        <v>204</v>
      </c>
      <c r="D230" s="38" t="s">
        <v>35</v>
      </c>
      <c r="E230" s="38" t="s">
        <v>417</v>
      </c>
      <c r="F230" s="94">
        <v>0.19</v>
      </c>
      <c r="G230" s="94">
        <v>7.0000000000000007E-2</v>
      </c>
      <c r="H230" s="38" t="s">
        <v>418</v>
      </c>
      <c r="I230" s="38" t="s">
        <v>341</v>
      </c>
    </row>
    <row r="231" spans="2:9" x14ac:dyDescent="0.3">
      <c r="B231" s="38">
        <v>2018</v>
      </c>
      <c r="C231" s="38" t="s">
        <v>208</v>
      </c>
      <c r="D231" s="38" t="s">
        <v>23</v>
      </c>
      <c r="E231" s="38" t="s">
        <v>166</v>
      </c>
      <c r="F231" s="94">
        <v>0.19</v>
      </c>
      <c r="G231" s="94">
        <v>0.09</v>
      </c>
      <c r="H231" s="38" t="s">
        <v>347</v>
      </c>
      <c r="I231" s="38" t="s">
        <v>346</v>
      </c>
    </row>
    <row r="232" spans="2:9" x14ac:dyDescent="0.3">
      <c r="B232" s="38">
        <v>2018</v>
      </c>
      <c r="C232" s="38" t="s">
        <v>211</v>
      </c>
      <c r="D232" s="38" t="s">
        <v>18</v>
      </c>
      <c r="E232" s="38" t="s">
        <v>344</v>
      </c>
      <c r="F232" s="94">
        <v>0.22</v>
      </c>
      <c r="G232" s="94">
        <v>0</v>
      </c>
      <c r="H232" s="38" t="s">
        <v>347</v>
      </c>
      <c r="I232" s="38" t="s">
        <v>413</v>
      </c>
    </row>
    <row r="233" spans="2:9" x14ac:dyDescent="0.3">
      <c r="B233" s="38">
        <v>2018</v>
      </c>
      <c r="C233" s="38" t="s">
        <v>215</v>
      </c>
      <c r="D233" s="38" t="s">
        <v>30</v>
      </c>
      <c r="E233" s="38" t="s">
        <v>273</v>
      </c>
      <c r="F233" s="94">
        <v>0.26</v>
      </c>
      <c r="G233" s="94">
        <v>0.31</v>
      </c>
      <c r="H233" s="38" t="s">
        <v>374</v>
      </c>
      <c r="I233" s="38" t="s">
        <v>351</v>
      </c>
    </row>
    <row r="234" spans="2:9" x14ac:dyDescent="0.3">
      <c r="B234" s="38">
        <v>2018</v>
      </c>
      <c r="C234" s="38" t="s">
        <v>218</v>
      </c>
      <c r="D234" s="38" t="s">
        <v>36</v>
      </c>
      <c r="E234" s="38" t="s">
        <v>348</v>
      </c>
      <c r="F234" s="94">
        <v>0.08</v>
      </c>
      <c r="G234" s="94">
        <v>0.11</v>
      </c>
      <c r="H234" s="38" t="s">
        <v>265</v>
      </c>
      <c r="I234" s="38" t="s">
        <v>356</v>
      </c>
    </row>
    <row r="235" spans="2:9" x14ac:dyDescent="0.3">
      <c r="B235" s="38">
        <v>2018</v>
      </c>
      <c r="C235" s="38" t="s">
        <v>222</v>
      </c>
      <c r="D235" s="38" t="s">
        <v>7</v>
      </c>
      <c r="E235" s="38" t="s">
        <v>170</v>
      </c>
      <c r="F235" s="94">
        <v>0.13</v>
      </c>
      <c r="G235" s="94">
        <v>0.19</v>
      </c>
      <c r="H235" s="38" t="s">
        <v>419</v>
      </c>
      <c r="I235" s="38" t="s">
        <v>420</v>
      </c>
    </row>
    <row r="236" spans="2:9" x14ac:dyDescent="0.3">
      <c r="B236" s="38">
        <v>2018</v>
      </c>
      <c r="C236" s="38" t="s">
        <v>226</v>
      </c>
      <c r="D236" s="38" t="s">
        <v>15</v>
      </c>
      <c r="E236" s="38" t="s">
        <v>421</v>
      </c>
      <c r="F236" s="94">
        <v>-0.04</v>
      </c>
      <c r="G236" s="94">
        <v>0.16</v>
      </c>
      <c r="H236" s="38" t="s">
        <v>422</v>
      </c>
      <c r="I236" s="38" t="s">
        <v>423</v>
      </c>
    </row>
    <row r="237" spans="2:9" x14ac:dyDescent="0.3">
      <c r="B237" s="38">
        <v>2018</v>
      </c>
      <c r="C237" s="38" t="s">
        <v>230</v>
      </c>
      <c r="D237" s="38" t="s">
        <v>20</v>
      </c>
      <c r="E237" s="38" t="s">
        <v>424</v>
      </c>
      <c r="F237" s="94">
        <v>0.15</v>
      </c>
      <c r="G237" s="94">
        <v>0.12</v>
      </c>
      <c r="H237" s="38" t="s">
        <v>412</v>
      </c>
      <c r="I237" s="38" t="s">
        <v>332</v>
      </c>
    </row>
    <row r="238" spans="2:9" x14ac:dyDescent="0.3">
      <c r="B238" s="38">
        <v>2018</v>
      </c>
      <c r="C238" s="38" t="s">
        <v>234</v>
      </c>
      <c r="D238" s="38" t="s">
        <v>32</v>
      </c>
      <c r="E238" s="38" t="s">
        <v>425</v>
      </c>
      <c r="F238" s="94">
        <v>0.19</v>
      </c>
      <c r="G238" s="94">
        <v>0.12</v>
      </c>
      <c r="H238" s="38" t="s">
        <v>265</v>
      </c>
      <c r="I238" s="38" t="s">
        <v>413</v>
      </c>
    </row>
    <row r="239" spans="2:9" x14ac:dyDescent="0.3">
      <c r="B239" s="38">
        <v>2018</v>
      </c>
      <c r="C239" s="38" t="s">
        <v>237</v>
      </c>
      <c r="D239" s="38" t="s">
        <v>231</v>
      </c>
      <c r="E239" s="38" t="s">
        <v>355</v>
      </c>
      <c r="F239" s="94">
        <v>0.19</v>
      </c>
      <c r="G239" s="94">
        <v>0.12</v>
      </c>
      <c r="H239" s="38" t="s">
        <v>426</v>
      </c>
      <c r="I239" s="38" t="s">
        <v>368</v>
      </c>
    </row>
    <row r="240" spans="2:9" x14ac:dyDescent="0.3">
      <c r="B240" s="38">
        <v>2018</v>
      </c>
      <c r="C240" s="38" t="s">
        <v>241</v>
      </c>
      <c r="D240" s="38" t="s">
        <v>102</v>
      </c>
      <c r="E240" s="38" t="s">
        <v>427</v>
      </c>
      <c r="F240" s="94">
        <v>0.22</v>
      </c>
      <c r="G240" s="94">
        <v>0.14000000000000001</v>
      </c>
      <c r="H240" s="38" t="s">
        <v>428</v>
      </c>
      <c r="I240" s="38" t="s">
        <v>366</v>
      </c>
    </row>
    <row r="241" spans="2:12" x14ac:dyDescent="0.3">
      <c r="B241" s="38">
        <v>2018</v>
      </c>
      <c r="C241" s="38" t="s">
        <v>245</v>
      </c>
      <c r="D241" s="38" t="s">
        <v>27</v>
      </c>
      <c r="E241" s="38" t="s">
        <v>276</v>
      </c>
      <c r="F241" s="94">
        <v>0.17</v>
      </c>
      <c r="G241" s="94">
        <v>0.27</v>
      </c>
      <c r="H241" s="38" t="s">
        <v>426</v>
      </c>
      <c r="I241" s="38" t="s">
        <v>429</v>
      </c>
    </row>
    <row r="242" spans="2:12" x14ac:dyDescent="0.3">
      <c r="B242" s="38">
        <v>2019</v>
      </c>
      <c r="C242" s="38" t="s">
        <v>133</v>
      </c>
      <c r="D242" s="38" t="s">
        <v>10</v>
      </c>
      <c r="E242" s="38" t="s">
        <v>430</v>
      </c>
      <c r="F242" s="94">
        <v>0.15</v>
      </c>
      <c r="G242" s="94">
        <v>0.01</v>
      </c>
      <c r="H242" s="38" t="s">
        <v>431</v>
      </c>
      <c r="I242" s="38" t="s">
        <v>191</v>
      </c>
      <c r="L242" s="38" t="s">
        <v>83</v>
      </c>
    </row>
    <row r="243" spans="2:12" x14ac:dyDescent="0.3">
      <c r="B243" s="38">
        <v>2019</v>
      </c>
      <c r="C243" s="38" t="s">
        <v>137</v>
      </c>
      <c r="D243" s="38" t="s">
        <v>12</v>
      </c>
      <c r="E243" s="38" t="s">
        <v>432</v>
      </c>
      <c r="F243" s="94">
        <v>0.19</v>
      </c>
      <c r="G243" s="94">
        <v>0</v>
      </c>
      <c r="H243" s="38" t="s">
        <v>433</v>
      </c>
      <c r="I243" s="38" t="s">
        <v>289</v>
      </c>
    </row>
    <row r="244" spans="2:12" x14ac:dyDescent="0.3">
      <c r="B244" s="38">
        <v>2019</v>
      </c>
      <c r="C244" s="38" t="s">
        <v>141</v>
      </c>
      <c r="D244" s="38" t="s">
        <v>8</v>
      </c>
      <c r="E244" s="38" t="s">
        <v>434</v>
      </c>
      <c r="F244" s="94">
        <v>0.23</v>
      </c>
      <c r="G244" s="94">
        <v>0.18</v>
      </c>
      <c r="H244" s="38" t="s">
        <v>435</v>
      </c>
      <c r="I244" s="38" t="s">
        <v>436</v>
      </c>
    </row>
    <row r="245" spans="2:12" x14ac:dyDescent="0.3">
      <c r="B245" s="38">
        <v>2019</v>
      </c>
      <c r="C245" s="38" t="s">
        <v>145</v>
      </c>
      <c r="D245" s="38" t="s">
        <v>14</v>
      </c>
      <c r="E245" s="38" t="s">
        <v>437</v>
      </c>
      <c r="F245" s="94">
        <v>0.1</v>
      </c>
      <c r="G245" s="94">
        <v>0.03</v>
      </c>
      <c r="H245" s="38" t="s">
        <v>438</v>
      </c>
      <c r="I245" s="38" t="s">
        <v>385</v>
      </c>
    </row>
    <row r="246" spans="2:12" x14ac:dyDescent="0.3">
      <c r="B246" s="38">
        <v>2019</v>
      </c>
      <c r="C246" s="38" t="s">
        <v>149</v>
      </c>
      <c r="D246" s="38" t="s">
        <v>9</v>
      </c>
      <c r="E246" s="38" t="s">
        <v>324</v>
      </c>
      <c r="F246" s="94">
        <v>0.11</v>
      </c>
      <c r="G246" s="94">
        <v>0.03</v>
      </c>
      <c r="H246" s="38" t="s">
        <v>139</v>
      </c>
      <c r="I246" s="38" t="s">
        <v>439</v>
      </c>
    </row>
    <row r="247" spans="2:12" x14ac:dyDescent="0.3">
      <c r="B247" s="38">
        <v>2019</v>
      </c>
      <c r="C247" s="38" t="s">
        <v>153</v>
      </c>
      <c r="D247" s="38" t="s">
        <v>16</v>
      </c>
      <c r="E247" s="38" t="s">
        <v>253</v>
      </c>
      <c r="F247" s="94">
        <v>0.18</v>
      </c>
      <c r="G247" s="94">
        <v>0</v>
      </c>
      <c r="H247" s="38" t="s">
        <v>440</v>
      </c>
      <c r="I247" s="38" t="s">
        <v>441</v>
      </c>
    </row>
    <row r="248" spans="2:12" x14ac:dyDescent="0.3">
      <c r="B248" s="38">
        <v>2019</v>
      </c>
      <c r="C248" s="38" t="s">
        <v>157</v>
      </c>
      <c r="D248" s="38" t="s">
        <v>42</v>
      </c>
      <c r="E248" s="38" t="s">
        <v>256</v>
      </c>
      <c r="F248" s="94">
        <v>0.06</v>
      </c>
      <c r="G248" s="94">
        <v>0.08</v>
      </c>
      <c r="H248" s="38" t="s">
        <v>139</v>
      </c>
      <c r="I248" s="38" t="s">
        <v>420</v>
      </c>
    </row>
    <row r="249" spans="2:12" x14ac:dyDescent="0.3">
      <c r="B249" s="38">
        <v>2019</v>
      </c>
      <c r="C249" s="38" t="s">
        <v>161</v>
      </c>
      <c r="D249" s="38" t="s">
        <v>19</v>
      </c>
      <c r="E249" s="38" t="s">
        <v>442</v>
      </c>
      <c r="F249" s="94">
        <v>0.08</v>
      </c>
      <c r="G249" s="94">
        <v>7.0000000000000007E-2</v>
      </c>
      <c r="H249" s="38" t="s">
        <v>443</v>
      </c>
      <c r="I249" s="38" t="s">
        <v>444</v>
      </c>
    </row>
    <row r="250" spans="2:12" x14ac:dyDescent="0.3">
      <c r="B250" s="38">
        <v>2019</v>
      </c>
      <c r="C250" s="38" t="s">
        <v>165</v>
      </c>
      <c r="D250" s="38" t="s">
        <v>17</v>
      </c>
      <c r="E250" s="38" t="s">
        <v>445</v>
      </c>
      <c r="F250" s="94">
        <v>7.0000000000000007E-2</v>
      </c>
      <c r="G250" s="94">
        <v>0.04</v>
      </c>
      <c r="H250" s="38" t="s">
        <v>135</v>
      </c>
      <c r="I250" s="38" t="s">
        <v>446</v>
      </c>
    </row>
    <row r="251" spans="2:12" x14ac:dyDescent="0.3">
      <c r="B251" s="38">
        <v>2019</v>
      </c>
      <c r="C251" s="38" t="s">
        <v>169</v>
      </c>
      <c r="D251" s="38" t="s">
        <v>22</v>
      </c>
      <c r="E251" s="38" t="s">
        <v>146</v>
      </c>
      <c r="F251" s="94">
        <v>0.25</v>
      </c>
      <c r="G251" s="94">
        <v>0.05</v>
      </c>
      <c r="H251" s="38" t="s">
        <v>447</v>
      </c>
      <c r="I251" s="38" t="s">
        <v>448</v>
      </c>
    </row>
    <row r="252" spans="2:12" x14ac:dyDescent="0.3">
      <c r="B252" s="38">
        <v>2019</v>
      </c>
      <c r="C252" s="38" t="s">
        <v>173</v>
      </c>
      <c r="D252" s="38" t="s">
        <v>21</v>
      </c>
      <c r="E252" s="38" t="s">
        <v>150</v>
      </c>
      <c r="F252" s="94">
        <v>0.21</v>
      </c>
      <c r="G252" s="94">
        <v>0.05</v>
      </c>
      <c r="H252" s="38" t="s">
        <v>449</v>
      </c>
      <c r="I252" s="38" t="s">
        <v>450</v>
      </c>
    </row>
    <row r="253" spans="2:12" x14ac:dyDescent="0.3">
      <c r="B253" s="38">
        <v>2019</v>
      </c>
      <c r="C253" s="38" t="s">
        <v>177</v>
      </c>
      <c r="D253" s="38" t="s">
        <v>24</v>
      </c>
      <c r="E253" s="38" t="s">
        <v>451</v>
      </c>
      <c r="F253" s="94">
        <v>0.11</v>
      </c>
      <c r="G253" s="94">
        <v>0.21</v>
      </c>
      <c r="H253" s="38" t="s">
        <v>452</v>
      </c>
      <c r="I253" s="38" t="s">
        <v>453</v>
      </c>
    </row>
    <row r="254" spans="2:12" x14ac:dyDescent="0.3">
      <c r="B254" s="38">
        <v>2019</v>
      </c>
      <c r="C254" s="38" t="s">
        <v>181</v>
      </c>
      <c r="D254" s="38" t="s">
        <v>26</v>
      </c>
      <c r="E254" s="38" t="s">
        <v>454</v>
      </c>
      <c r="F254" s="94">
        <v>0.16</v>
      </c>
      <c r="G254" s="94">
        <v>7.0000000000000007E-2</v>
      </c>
      <c r="H254" s="38" t="s">
        <v>387</v>
      </c>
      <c r="I254" s="38" t="s">
        <v>343</v>
      </c>
    </row>
    <row r="255" spans="2:12" x14ac:dyDescent="0.3">
      <c r="B255" s="38">
        <v>2019</v>
      </c>
      <c r="C255" s="38" t="s">
        <v>185</v>
      </c>
      <c r="D255" s="38" t="s">
        <v>28</v>
      </c>
      <c r="E255" s="38" t="s">
        <v>264</v>
      </c>
      <c r="F255" s="94">
        <v>0.11</v>
      </c>
      <c r="G255" s="94">
        <v>0.06</v>
      </c>
      <c r="H255" s="38" t="s">
        <v>455</v>
      </c>
      <c r="I255" s="38" t="s">
        <v>456</v>
      </c>
    </row>
    <row r="256" spans="2:12" x14ac:dyDescent="0.3">
      <c r="B256" s="38">
        <v>2019</v>
      </c>
      <c r="C256" s="38" t="s">
        <v>189</v>
      </c>
      <c r="D256" s="38" t="s">
        <v>29</v>
      </c>
      <c r="E256" s="38" t="s">
        <v>457</v>
      </c>
      <c r="F256" s="94">
        <v>0.13</v>
      </c>
      <c r="G256" s="94">
        <v>0.30000000000000004</v>
      </c>
      <c r="H256" s="38" t="s">
        <v>458</v>
      </c>
      <c r="I256" s="38" t="s">
        <v>459</v>
      </c>
    </row>
    <row r="257" spans="2:12" x14ac:dyDescent="0.3">
      <c r="B257" s="38">
        <v>2019</v>
      </c>
      <c r="C257" s="38" t="s">
        <v>193</v>
      </c>
      <c r="D257" s="38" t="s">
        <v>25</v>
      </c>
      <c r="E257" s="38" t="s">
        <v>397</v>
      </c>
      <c r="F257" s="94">
        <v>0.13</v>
      </c>
      <c r="G257" s="94">
        <v>0.08</v>
      </c>
      <c r="H257" s="38" t="s">
        <v>460</v>
      </c>
      <c r="I257" s="38" t="s">
        <v>461</v>
      </c>
    </row>
    <row r="258" spans="2:12" x14ac:dyDescent="0.3">
      <c r="B258" s="38">
        <v>2019</v>
      </c>
      <c r="C258" s="38" t="s">
        <v>197</v>
      </c>
      <c r="D258" s="38" t="s">
        <v>31</v>
      </c>
      <c r="E258" s="38" t="s">
        <v>403</v>
      </c>
      <c r="F258" s="94">
        <v>0.08</v>
      </c>
      <c r="G258" s="94">
        <v>0.11</v>
      </c>
      <c r="H258" s="38" t="s">
        <v>406</v>
      </c>
      <c r="I258" s="38" t="s">
        <v>420</v>
      </c>
    </row>
    <row r="259" spans="2:12" x14ac:dyDescent="0.3">
      <c r="B259" s="38">
        <v>2019</v>
      </c>
      <c r="C259" s="38" t="s">
        <v>200</v>
      </c>
      <c r="D259" s="38" t="s">
        <v>18</v>
      </c>
      <c r="E259" s="38" t="s">
        <v>405</v>
      </c>
      <c r="F259" s="94">
        <v>0.16</v>
      </c>
      <c r="G259" s="94">
        <v>0</v>
      </c>
      <c r="H259" s="38" t="s">
        <v>462</v>
      </c>
      <c r="I259" s="38" t="s">
        <v>332</v>
      </c>
    </row>
    <row r="260" spans="2:12" x14ac:dyDescent="0.3">
      <c r="B260" s="38">
        <v>2019</v>
      </c>
      <c r="C260" s="38" t="s">
        <v>204</v>
      </c>
      <c r="D260" s="38" t="s">
        <v>30</v>
      </c>
      <c r="E260" s="38" t="s">
        <v>463</v>
      </c>
      <c r="F260" s="94">
        <v>0.17</v>
      </c>
      <c r="G260" s="94">
        <v>0.17</v>
      </c>
      <c r="H260" s="38" t="s">
        <v>464</v>
      </c>
      <c r="I260" s="38" t="s">
        <v>465</v>
      </c>
    </row>
    <row r="261" spans="2:12" x14ac:dyDescent="0.3">
      <c r="B261" s="38">
        <v>2019</v>
      </c>
      <c r="C261" s="38" t="s">
        <v>208</v>
      </c>
      <c r="D261" s="38" t="s">
        <v>34</v>
      </c>
      <c r="E261" s="38" t="s">
        <v>407</v>
      </c>
      <c r="F261" s="94">
        <v>7.0000000000000007E-2</v>
      </c>
      <c r="G261" s="94">
        <v>0.09</v>
      </c>
      <c r="H261" s="38" t="s">
        <v>396</v>
      </c>
      <c r="I261" s="38" t="s">
        <v>466</v>
      </c>
    </row>
    <row r="262" spans="2:12" x14ac:dyDescent="0.3">
      <c r="B262" s="38">
        <v>2019</v>
      </c>
      <c r="C262" s="38" t="s">
        <v>211</v>
      </c>
      <c r="D262" s="38" t="s">
        <v>35</v>
      </c>
      <c r="E262" s="38" t="s">
        <v>339</v>
      </c>
      <c r="F262" s="94">
        <v>0.09</v>
      </c>
      <c r="G262" s="94">
        <v>0.06</v>
      </c>
      <c r="H262" s="38" t="s">
        <v>396</v>
      </c>
      <c r="I262" s="38" t="s">
        <v>338</v>
      </c>
    </row>
    <row r="263" spans="2:12" x14ac:dyDescent="0.3">
      <c r="B263" s="38">
        <v>2019</v>
      </c>
      <c r="C263" s="38" t="s">
        <v>215</v>
      </c>
      <c r="D263" s="38" t="s">
        <v>23</v>
      </c>
      <c r="E263" s="38" t="s">
        <v>467</v>
      </c>
      <c r="F263" s="94">
        <v>0.09</v>
      </c>
      <c r="G263" s="94">
        <v>0.13</v>
      </c>
      <c r="H263" s="38" t="s">
        <v>418</v>
      </c>
      <c r="I263" s="38" t="s">
        <v>461</v>
      </c>
    </row>
    <row r="264" spans="2:12" x14ac:dyDescent="0.3">
      <c r="B264" s="38">
        <v>2019</v>
      </c>
      <c r="C264" s="38" t="s">
        <v>218</v>
      </c>
      <c r="D264" s="38" t="s">
        <v>7</v>
      </c>
      <c r="E264" s="38" t="s">
        <v>468</v>
      </c>
      <c r="F264" s="94">
        <v>0.17</v>
      </c>
      <c r="G264" s="94">
        <v>0.16</v>
      </c>
      <c r="H264" s="38" t="s">
        <v>469</v>
      </c>
      <c r="I264" s="38" t="s">
        <v>470</v>
      </c>
    </row>
    <row r="265" spans="2:12" x14ac:dyDescent="0.3">
      <c r="B265" s="38">
        <v>2019</v>
      </c>
      <c r="C265" s="38" t="s">
        <v>222</v>
      </c>
      <c r="D265" s="38" t="s">
        <v>15</v>
      </c>
      <c r="E265" s="38" t="s">
        <v>471</v>
      </c>
      <c r="F265" s="94">
        <v>0.18</v>
      </c>
      <c r="G265" s="94">
        <v>0.13</v>
      </c>
      <c r="H265" s="38" t="s">
        <v>449</v>
      </c>
      <c r="I265" s="38" t="s">
        <v>359</v>
      </c>
    </row>
    <row r="266" spans="2:12" x14ac:dyDescent="0.3">
      <c r="B266" s="38">
        <v>2019</v>
      </c>
      <c r="C266" s="38" t="s">
        <v>226</v>
      </c>
      <c r="D266" s="38" t="s">
        <v>231</v>
      </c>
      <c r="E266" s="38" t="s">
        <v>162</v>
      </c>
      <c r="F266" s="94">
        <v>0.2</v>
      </c>
      <c r="G266" s="94">
        <v>0.1</v>
      </c>
      <c r="H266" s="38" t="s">
        <v>345</v>
      </c>
      <c r="I266" s="38" t="s">
        <v>359</v>
      </c>
    </row>
    <row r="267" spans="2:12" x14ac:dyDescent="0.3">
      <c r="B267" s="38">
        <v>2019</v>
      </c>
      <c r="C267" s="38" t="s">
        <v>230</v>
      </c>
      <c r="D267" s="38" t="s">
        <v>20</v>
      </c>
      <c r="E267" s="38" t="s">
        <v>270</v>
      </c>
      <c r="F267" s="94">
        <v>0.14000000000000001</v>
      </c>
      <c r="G267" s="94">
        <v>0.1</v>
      </c>
      <c r="H267" s="38" t="s">
        <v>410</v>
      </c>
      <c r="I267" s="38" t="s">
        <v>332</v>
      </c>
    </row>
    <row r="268" spans="2:12" x14ac:dyDescent="0.3">
      <c r="B268" s="38">
        <v>2019</v>
      </c>
      <c r="C268" s="38" t="s">
        <v>234</v>
      </c>
      <c r="D268" s="38" t="s">
        <v>36</v>
      </c>
      <c r="E268" s="38" t="s">
        <v>472</v>
      </c>
      <c r="F268" s="94">
        <v>0.08</v>
      </c>
      <c r="G268" s="94">
        <v>0.1</v>
      </c>
      <c r="H268" s="38" t="s">
        <v>268</v>
      </c>
      <c r="I268" s="38" t="s">
        <v>473</v>
      </c>
    </row>
    <row r="269" spans="2:12" x14ac:dyDescent="0.3">
      <c r="B269" s="38">
        <v>2019</v>
      </c>
      <c r="C269" s="38" t="s">
        <v>237</v>
      </c>
      <c r="D269" s="38" t="s">
        <v>32</v>
      </c>
      <c r="E269" s="38" t="s">
        <v>344</v>
      </c>
      <c r="F269" s="94">
        <v>0.09</v>
      </c>
      <c r="G269" s="94">
        <v>0.11</v>
      </c>
      <c r="H269" s="38" t="s">
        <v>474</v>
      </c>
      <c r="I269" s="38" t="s">
        <v>475</v>
      </c>
    </row>
    <row r="270" spans="2:12" x14ac:dyDescent="0.3">
      <c r="B270" s="38">
        <v>2019</v>
      </c>
      <c r="C270" s="38" t="s">
        <v>241</v>
      </c>
      <c r="D270" s="38" t="s">
        <v>102</v>
      </c>
      <c r="E270" s="38" t="s">
        <v>273</v>
      </c>
      <c r="F270" s="94">
        <v>0.11</v>
      </c>
      <c r="G270" s="94">
        <v>0.13</v>
      </c>
      <c r="H270" s="38" t="s">
        <v>476</v>
      </c>
      <c r="I270" s="38" t="s">
        <v>370</v>
      </c>
    </row>
    <row r="271" spans="2:12" x14ac:dyDescent="0.3">
      <c r="B271" s="38">
        <v>2019</v>
      </c>
      <c r="C271" s="38" t="s">
        <v>245</v>
      </c>
      <c r="D271" s="38" t="s">
        <v>27</v>
      </c>
      <c r="E271" s="38" t="s">
        <v>170</v>
      </c>
      <c r="F271" s="94">
        <v>0.08</v>
      </c>
      <c r="G271" s="94">
        <v>0.25</v>
      </c>
      <c r="H271" s="38" t="s">
        <v>476</v>
      </c>
      <c r="I271" s="38" t="s">
        <v>313</v>
      </c>
    </row>
    <row r="272" spans="2:12" x14ac:dyDescent="0.3">
      <c r="B272" s="38">
        <v>2020</v>
      </c>
      <c r="C272" s="38" t="s">
        <v>133</v>
      </c>
      <c r="D272" s="38" t="s">
        <v>10</v>
      </c>
      <c r="E272" s="38" t="s">
        <v>477</v>
      </c>
      <c r="F272" s="94">
        <v>0.09</v>
      </c>
      <c r="G272" s="94">
        <v>0.06</v>
      </c>
      <c r="H272" s="38" t="s">
        <v>478</v>
      </c>
      <c r="I272" s="38" t="s">
        <v>289</v>
      </c>
      <c r="L272" s="38" t="s">
        <v>82</v>
      </c>
    </row>
    <row r="273" spans="2:9" x14ac:dyDescent="0.3">
      <c r="B273" s="38">
        <v>2020</v>
      </c>
      <c r="C273" s="38" t="s">
        <v>137</v>
      </c>
      <c r="D273" s="38" t="s">
        <v>8</v>
      </c>
      <c r="E273" s="38" t="s">
        <v>479</v>
      </c>
      <c r="F273" s="94">
        <v>0.09</v>
      </c>
      <c r="G273" s="94">
        <v>0.23</v>
      </c>
      <c r="H273" s="38" t="s">
        <v>480</v>
      </c>
      <c r="I273" s="38" t="s">
        <v>260</v>
      </c>
    </row>
    <row r="274" spans="2:9" x14ac:dyDescent="0.3">
      <c r="B274" s="38">
        <v>2020</v>
      </c>
      <c r="C274" s="38" t="s">
        <v>141</v>
      </c>
      <c r="D274" s="38" t="s">
        <v>12</v>
      </c>
      <c r="E274" s="38" t="s">
        <v>430</v>
      </c>
      <c r="F274" s="94">
        <v>0.05</v>
      </c>
      <c r="G274" s="94">
        <v>0.01</v>
      </c>
      <c r="H274" s="38" t="s">
        <v>481</v>
      </c>
      <c r="I274" s="38" t="s">
        <v>293</v>
      </c>
    </row>
    <row r="275" spans="2:9" x14ac:dyDescent="0.3">
      <c r="B275" s="38">
        <v>2020</v>
      </c>
      <c r="C275" s="38" t="s">
        <v>145</v>
      </c>
      <c r="D275" s="38" t="s">
        <v>14</v>
      </c>
      <c r="E275" s="38" t="s">
        <v>248</v>
      </c>
      <c r="F275" s="94">
        <v>0.03</v>
      </c>
      <c r="G275" s="94">
        <v>0.05</v>
      </c>
      <c r="H275" s="38" t="s">
        <v>449</v>
      </c>
      <c r="I275" s="38" t="s">
        <v>482</v>
      </c>
    </row>
    <row r="276" spans="2:9" x14ac:dyDescent="0.3">
      <c r="B276" s="38">
        <v>2020</v>
      </c>
      <c r="C276" s="38" t="s">
        <v>149</v>
      </c>
      <c r="D276" s="38" t="s">
        <v>9</v>
      </c>
      <c r="E276" s="38" t="s">
        <v>437</v>
      </c>
      <c r="F276" s="94">
        <v>0.03</v>
      </c>
      <c r="G276" s="94">
        <v>0.05</v>
      </c>
      <c r="H276" s="38" t="s">
        <v>483</v>
      </c>
      <c r="I276" s="38" t="s">
        <v>484</v>
      </c>
    </row>
    <row r="277" spans="2:9" x14ac:dyDescent="0.3">
      <c r="B277" s="38">
        <v>2020</v>
      </c>
      <c r="C277" s="38" t="s">
        <v>153</v>
      </c>
      <c r="D277" s="38" t="s">
        <v>16</v>
      </c>
      <c r="E277" s="38" t="s">
        <v>485</v>
      </c>
      <c r="F277" s="94">
        <v>0.06</v>
      </c>
      <c r="G277" s="94">
        <v>0.02</v>
      </c>
      <c r="H277" s="38" t="s">
        <v>404</v>
      </c>
      <c r="I277" s="38" t="s">
        <v>486</v>
      </c>
    </row>
    <row r="278" spans="2:9" x14ac:dyDescent="0.3">
      <c r="B278" s="38">
        <v>2020</v>
      </c>
      <c r="C278" s="38" t="s">
        <v>157</v>
      </c>
      <c r="D278" s="38" t="s">
        <v>42</v>
      </c>
      <c r="E278" s="38" t="s">
        <v>487</v>
      </c>
      <c r="F278" s="94">
        <v>0.06</v>
      </c>
      <c r="G278" s="94">
        <v>0.08</v>
      </c>
      <c r="H278" s="38" t="s">
        <v>349</v>
      </c>
      <c r="I278" s="38" t="s">
        <v>488</v>
      </c>
    </row>
    <row r="279" spans="2:9" x14ac:dyDescent="0.3">
      <c r="B279" s="38">
        <v>2020</v>
      </c>
      <c r="C279" s="38" t="s">
        <v>161</v>
      </c>
      <c r="D279" s="38" t="s">
        <v>19</v>
      </c>
      <c r="E279" s="38" t="s">
        <v>256</v>
      </c>
      <c r="F279" s="94">
        <v>0.01</v>
      </c>
      <c r="G279" s="94">
        <v>0.08</v>
      </c>
      <c r="H279" s="38" t="s">
        <v>489</v>
      </c>
      <c r="I279" s="38" t="s">
        <v>490</v>
      </c>
    </row>
    <row r="280" spans="2:9" x14ac:dyDescent="0.3">
      <c r="B280" s="38">
        <v>2020</v>
      </c>
      <c r="C280" s="38" t="s">
        <v>165</v>
      </c>
      <c r="D280" s="38" t="s">
        <v>17</v>
      </c>
      <c r="E280" s="38" t="s">
        <v>491</v>
      </c>
      <c r="F280" s="94">
        <v>0.02</v>
      </c>
      <c r="G280" s="94">
        <v>0.03</v>
      </c>
      <c r="H280" s="38" t="s">
        <v>492</v>
      </c>
      <c r="I280" s="38" t="s">
        <v>493</v>
      </c>
    </row>
    <row r="281" spans="2:9" x14ac:dyDescent="0.3">
      <c r="B281" s="38">
        <v>2020</v>
      </c>
      <c r="C281" s="38" t="s">
        <v>169</v>
      </c>
      <c r="D281" s="38" t="s">
        <v>22</v>
      </c>
      <c r="E281" s="38" t="s">
        <v>334</v>
      </c>
      <c r="F281" s="94">
        <v>0.02</v>
      </c>
      <c r="G281" s="94">
        <v>0.08</v>
      </c>
      <c r="H281" s="38" t="s">
        <v>494</v>
      </c>
      <c r="I281" s="38" t="s">
        <v>448</v>
      </c>
    </row>
    <row r="282" spans="2:9" x14ac:dyDescent="0.3">
      <c r="B282" s="38">
        <v>2020</v>
      </c>
      <c r="C282" s="38" t="s">
        <v>173</v>
      </c>
      <c r="D282" s="38" t="s">
        <v>21</v>
      </c>
      <c r="E282" s="38" t="s">
        <v>495</v>
      </c>
      <c r="F282" s="94">
        <v>0.04</v>
      </c>
      <c r="G282" s="94">
        <v>0.05</v>
      </c>
      <c r="H282" s="38" t="s">
        <v>340</v>
      </c>
      <c r="I282" s="38" t="s">
        <v>343</v>
      </c>
    </row>
    <row r="283" spans="2:9" x14ac:dyDescent="0.3">
      <c r="B283" s="38">
        <v>2020</v>
      </c>
      <c r="C283" s="38" t="s">
        <v>177</v>
      </c>
      <c r="D283" s="38" t="s">
        <v>24</v>
      </c>
      <c r="E283" s="38" t="s">
        <v>150</v>
      </c>
      <c r="F283" s="94">
        <v>0.03</v>
      </c>
      <c r="G283" s="94">
        <v>0.2</v>
      </c>
      <c r="H283" s="38" t="s">
        <v>496</v>
      </c>
      <c r="I283" s="38" t="s">
        <v>497</v>
      </c>
    </row>
    <row r="284" spans="2:9" x14ac:dyDescent="0.3">
      <c r="B284" s="38">
        <v>2020</v>
      </c>
      <c r="C284" s="38" t="s">
        <v>181</v>
      </c>
      <c r="D284" s="38" t="s">
        <v>26</v>
      </c>
      <c r="E284" s="38" t="s">
        <v>154</v>
      </c>
      <c r="F284" s="94">
        <v>0.03</v>
      </c>
      <c r="G284" s="94">
        <v>0.08</v>
      </c>
      <c r="H284" s="38" t="s">
        <v>345</v>
      </c>
      <c r="I284" s="38" t="s">
        <v>429</v>
      </c>
    </row>
    <row r="285" spans="2:9" x14ac:dyDescent="0.3">
      <c r="B285" s="38">
        <v>2020</v>
      </c>
      <c r="C285" s="38" t="s">
        <v>185</v>
      </c>
      <c r="D285" s="38" t="s">
        <v>28</v>
      </c>
      <c r="E285" s="38" t="s">
        <v>454</v>
      </c>
      <c r="F285" s="94">
        <v>0.03</v>
      </c>
      <c r="G285" s="94">
        <v>0.08</v>
      </c>
      <c r="H285" s="38" t="s">
        <v>410</v>
      </c>
      <c r="I285" s="38" t="s">
        <v>338</v>
      </c>
    </row>
    <row r="286" spans="2:9" x14ac:dyDescent="0.3">
      <c r="B286" s="38">
        <v>2020</v>
      </c>
      <c r="C286" s="38" t="s">
        <v>189</v>
      </c>
      <c r="D286" s="38" t="s">
        <v>29</v>
      </c>
      <c r="E286" s="38" t="s">
        <v>498</v>
      </c>
      <c r="F286" s="94">
        <v>0.03</v>
      </c>
      <c r="G286" s="94">
        <v>0.29000000000000004</v>
      </c>
      <c r="H286" s="38" t="s">
        <v>499</v>
      </c>
      <c r="I286" s="38" t="s">
        <v>500</v>
      </c>
    </row>
    <row r="287" spans="2:9" x14ac:dyDescent="0.3">
      <c r="B287" s="38">
        <v>2020</v>
      </c>
      <c r="C287" s="38" t="s">
        <v>193</v>
      </c>
      <c r="D287" s="38" t="s">
        <v>25</v>
      </c>
      <c r="E287" s="38" t="s">
        <v>264</v>
      </c>
      <c r="F287" s="94">
        <v>0.03</v>
      </c>
      <c r="G287" s="94">
        <v>0.08</v>
      </c>
      <c r="H287" s="38" t="s">
        <v>501</v>
      </c>
      <c r="I287" s="38" t="s">
        <v>359</v>
      </c>
    </row>
    <row r="288" spans="2:9" x14ac:dyDescent="0.3">
      <c r="B288" s="38">
        <v>2020</v>
      </c>
      <c r="C288" s="38" t="s">
        <v>197</v>
      </c>
      <c r="D288" s="38" t="s">
        <v>31</v>
      </c>
      <c r="E288" s="38" t="s">
        <v>158</v>
      </c>
      <c r="F288" s="94">
        <v>0.05</v>
      </c>
      <c r="G288" s="94">
        <v>0.12</v>
      </c>
      <c r="H288" s="38" t="s">
        <v>347</v>
      </c>
      <c r="I288" s="38" t="s">
        <v>372</v>
      </c>
    </row>
    <row r="289" spans="2:12" x14ac:dyDescent="0.3">
      <c r="B289" s="38">
        <v>2020</v>
      </c>
      <c r="C289" s="38" t="s">
        <v>200</v>
      </c>
      <c r="D289" s="38" t="s">
        <v>35</v>
      </c>
      <c r="E289" s="38" t="s">
        <v>502</v>
      </c>
      <c r="F289" s="94">
        <v>7.0000000000000007E-2</v>
      </c>
      <c r="G289" s="94">
        <v>0.17</v>
      </c>
      <c r="H289" s="38" t="s">
        <v>503</v>
      </c>
      <c r="I289" s="38" t="s">
        <v>420</v>
      </c>
    </row>
    <row r="290" spans="2:12" x14ac:dyDescent="0.3">
      <c r="B290" s="38">
        <v>2020</v>
      </c>
      <c r="C290" s="38" t="s">
        <v>204</v>
      </c>
      <c r="D290" s="38" t="s">
        <v>18</v>
      </c>
      <c r="E290" s="38" t="s">
        <v>267</v>
      </c>
      <c r="F290" s="94">
        <v>0.03</v>
      </c>
      <c r="G290" s="94">
        <v>0.15</v>
      </c>
      <c r="H290" s="38" t="s">
        <v>353</v>
      </c>
      <c r="I290" s="38" t="s">
        <v>429</v>
      </c>
    </row>
    <row r="291" spans="2:12" x14ac:dyDescent="0.3">
      <c r="B291" s="38">
        <v>2020</v>
      </c>
      <c r="C291" s="38" t="s">
        <v>208</v>
      </c>
      <c r="D291" s="38" t="s">
        <v>30</v>
      </c>
      <c r="E291" s="38" t="s">
        <v>403</v>
      </c>
      <c r="F291" s="94">
        <v>0.03</v>
      </c>
      <c r="G291" s="94">
        <v>0.18</v>
      </c>
      <c r="H291" s="38" t="s">
        <v>504</v>
      </c>
      <c r="I291" s="38" t="s">
        <v>429</v>
      </c>
    </row>
    <row r="292" spans="2:12" x14ac:dyDescent="0.3">
      <c r="B292" s="38">
        <v>2020</v>
      </c>
      <c r="C292" s="38" t="s">
        <v>211</v>
      </c>
      <c r="D292" s="38" t="s">
        <v>34</v>
      </c>
      <c r="E292" s="38" t="s">
        <v>407</v>
      </c>
      <c r="F292" s="94">
        <v>0</v>
      </c>
      <c r="G292" s="94">
        <v>0.1</v>
      </c>
      <c r="H292" s="38" t="s">
        <v>505</v>
      </c>
      <c r="I292" s="38" t="s">
        <v>343</v>
      </c>
    </row>
    <row r="293" spans="2:12" x14ac:dyDescent="0.3">
      <c r="B293" s="38">
        <v>2020</v>
      </c>
      <c r="C293" s="38" t="s">
        <v>215</v>
      </c>
      <c r="D293" s="38" t="s">
        <v>15</v>
      </c>
      <c r="E293" s="38" t="s">
        <v>506</v>
      </c>
      <c r="F293" s="94">
        <v>0.03</v>
      </c>
      <c r="G293" s="94">
        <v>0.13</v>
      </c>
      <c r="H293" s="38" t="s">
        <v>460</v>
      </c>
      <c r="I293" s="38" t="s">
        <v>475</v>
      </c>
    </row>
    <row r="294" spans="2:12" x14ac:dyDescent="0.3">
      <c r="B294" s="38">
        <v>2020</v>
      </c>
      <c r="C294" s="38" t="s">
        <v>218</v>
      </c>
      <c r="D294" s="38" t="s">
        <v>23</v>
      </c>
      <c r="E294" s="38" t="s">
        <v>339</v>
      </c>
      <c r="F294" s="94">
        <v>0.02</v>
      </c>
      <c r="G294" s="94">
        <v>0.15</v>
      </c>
      <c r="H294" s="38" t="s">
        <v>507</v>
      </c>
      <c r="I294" s="38" t="s">
        <v>359</v>
      </c>
    </row>
    <row r="295" spans="2:12" x14ac:dyDescent="0.3">
      <c r="B295" s="38">
        <v>2020</v>
      </c>
      <c r="C295" s="38" t="s">
        <v>222</v>
      </c>
      <c r="D295" s="38" t="s">
        <v>7</v>
      </c>
      <c r="E295" s="38" t="s">
        <v>468</v>
      </c>
      <c r="F295" s="94">
        <v>0</v>
      </c>
      <c r="G295" s="94">
        <v>0.16</v>
      </c>
      <c r="H295" s="38" t="s">
        <v>347</v>
      </c>
      <c r="I295" s="38" t="s">
        <v>299</v>
      </c>
    </row>
    <row r="296" spans="2:12" x14ac:dyDescent="0.3">
      <c r="B296" s="38">
        <v>2020</v>
      </c>
      <c r="C296" s="38" t="s">
        <v>226</v>
      </c>
      <c r="D296" s="38" t="s">
        <v>231</v>
      </c>
      <c r="E296" s="38" t="s">
        <v>162</v>
      </c>
      <c r="F296" s="94">
        <v>0</v>
      </c>
      <c r="G296" s="94">
        <v>0.12</v>
      </c>
      <c r="H296" s="38" t="s">
        <v>419</v>
      </c>
      <c r="I296" s="38" t="s">
        <v>299</v>
      </c>
    </row>
    <row r="297" spans="2:12" x14ac:dyDescent="0.3">
      <c r="B297" s="38">
        <v>2020</v>
      </c>
      <c r="C297" s="38" t="s">
        <v>230</v>
      </c>
      <c r="D297" s="38" t="s">
        <v>36</v>
      </c>
      <c r="E297" s="38" t="s">
        <v>508</v>
      </c>
      <c r="F297" s="94">
        <v>0.02</v>
      </c>
      <c r="G297" s="94">
        <v>0.12</v>
      </c>
      <c r="H297" s="38" t="s">
        <v>353</v>
      </c>
      <c r="I297" s="38" t="s">
        <v>378</v>
      </c>
    </row>
    <row r="298" spans="2:12" x14ac:dyDescent="0.3">
      <c r="B298" s="38">
        <v>2020</v>
      </c>
      <c r="C298" s="38" t="s">
        <v>234</v>
      </c>
      <c r="D298" s="38" t="s">
        <v>20</v>
      </c>
      <c r="E298" s="38" t="s">
        <v>270</v>
      </c>
      <c r="F298" s="94">
        <v>0</v>
      </c>
      <c r="G298" s="94">
        <v>0.12</v>
      </c>
      <c r="H298" s="38" t="s">
        <v>509</v>
      </c>
      <c r="I298" s="38" t="s">
        <v>500</v>
      </c>
    </row>
    <row r="299" spans="2:12" x14ac:dyDescent="0.3">
      <c r="B299" s="38">
        <v>2020</v>
      </c>
      <c r="C299" s="38" t="s">
        <v>237</v>
      </c>
      <c r="D299" s="38" t="s">
        <v>32</v>
      </c>
      <c r="E299" s="38" t="s">
        <v>166</v>
      </c>
      <c r="F299" s="94">
        <v>0.02</v>
      </c>
      <c r="G299" s="94">
        <v>0.14000000000000001</v>
      </c>
      <c r="H299" s="38" t="s">
        <v>428</v>
      </c>
      <c r="I299" s="38" t="s">
        <v>510</v>
      </c>
    </row>
    <row r="300" spans="2:12" x14ac:dyDescent="0.3">
      <c r="B300" s="38">
        <v>2020</v>
      </c>
      <c r="C300" s="38" t="s">
        <v>241</v>
      </c>
      <c r="D300" s="38" t="s">
        <v>102</v>
      </c>
      <c r="E300" s="38" t="s">
        <v>273</v>
      </c>
      <c r="F300" s="94">
        <v>0</v>
      </c>
      <c r="G300" s="94">
        <v>0.15</v>
      </c>
      <c r="H300" s="38" t="s">
        <v>367</v>
      </c>
      <c r="I300" s="38" t="s">
        <v>488</v>
      </c>
    </row>
    <row r="301" spans="2:12" x14ac:dyDescent="0.3">
      <c r="B301" s="38">
        <v>2020</v>
      </c>
      <c r="C301" s="38" t="s">
        <v>245</v>
      </c>
      <c r="D301" s="38" t="s">
        <v>27</v>
      </c>
      <c r="E301" s="38" t="s">
        <v>170</v>
      </c>
      <c r="F301" s="94">
        <v>0</v>
      </c>
      <c r="G301" s="94">
        <v>0.25</v>
      </c>
      <c r="H301" s="38" t="s">
        <v>274</v>
      </c>
      <c r="I301" s="38" t="s">
        <v>368</v>
      </c>
    </row>
    <row r="302" spans="2:12" x14ac:dyDescent="0.3">
      <c r="B302" s="38">
        <v>2021</v>
      </c>
      <c r="C302" s="38" t="s">
        <v>133</v>
      </c>
      <c r="D302" s="38" t="s">
        <v>10</v>
      </c>
      <c r="E302" s="38" t="s">
        <v>511</v>
      </c>
      <c r="F302" s="94">
        <v>0.16</v>
      </c>
      <c r="G302" s="94">
        <v>7.0000000000000007E-2</v>
      </c>
      <c r="H302" s="38" t="s">
        <v>512</v>
      </c>
      <c r="I302" s="38" t="s">
        <v>513</v>
      </c>
      <c r="L302" s="38" t="s">
        <v>81</v>
      </c>
    </row>
    <row r="303" spans="2:12" x14ac:dyDescent="0.3">
      <c r="B303" s="38">
        <v>2021</v>
      </c>
      <c r="C303" s="38" t="s">
        <v>137</v>
      </c>
      <c r="D303" s="38" t="s">
        <v>8</v>
      </c>
      <c r="E303" s="38" t="s">
        <v>514</v>
      </c>
      <c r="F303" s="94">
        <v>0.19</v>
      </c>
      <c r="G303" s="94">
        <v>0.2</v>
      </c>
      <c r="H303" s="38" t="s">
        <v>396</v>
      </c>
      <c r="I303" s="38" t="s">
        <v>515</v>
      </c>
    </row>
    <row r="304" spans="2:12" x14ac:dyDescent="0.3">
      <c r="B304" s="38">
        <v>2021</v>
      </c>
      <c r="C304" s="38" t="s">
        <v>141</v>
      </c>
      <c r="D304" s="38" t="s">
        <v>12</v>
      </c>
      <c r="E304" s="38" t="s">
        <v>516</v>
      </c>
      <c r="F304" s="94">
        <v>0.2</v>
      </c>
      <c r="G304" s="94">
        <v>0.02</v>
      </c>
      <c r="H304" s="38" t="s">
        <v>517</v>
      </c>
      <c r="I304" s="38" t="s">
        <v>338</v>
      </c>
    </row>
    <row r="305" spans="2:9" x14ac:dyDescent="0.3">
      <c r="B305" s="38">
        <v>2021</v>
      </c>
      <c r="C305" s="38" t="s">
        <v>145</v>
      </c>
      <c r="D305" s="38" t="s">
        <v>14</v>
      </c>
      <c r="E305" s="38" t="s">
        <v>518</v>
      </c>
      <c r="F305" s="94">
        <v>0.11</v>
      </c>
      <c r="G305" s="94">
        <v>0.05</v>
      </c>
      <c r="H305" s="38" t="s">
        <v>426</v>
      </c>
      <c r="I305" s="38" t="s">
        <v>359</v>
      </c>
    </row>
    <row r="306" spans="2:9" x14ac:dyDescent="0.3">
      <c r="B306" s="38">
        <v>2021</v>
      </c>
      <c r="C306" s="38" t="s">
        <v>149</v>
      </c>
      <c r="D306" s="38" t="s">
        <v>9</v>
      </c>
      <c r="E306" s="38" t="s">
        <v>519</v>
      </c>
      <c r="F306" s="94">
        <v>0.11</v>
      </c>
      <c r="G306" s="94">
        <v>0.05</v>
      </c>
      <c r="H306" s="38" t="s">
        <v>358</v>
      </c>
      <c r="I306" s="38" t="s">
        <v>475</v>
      </c>
    </row>
    <row r="307" spans="2:9" x14ac:dyDescent="0.3">
      <c r="B307" s="38">
        <v>2021</v>
      </c>
      <c r="C307" s="38" t="s">
        <v>153</v>
      </c>
      <c r="D307" s="38" t="s">
        <v>16</v>
      </c>
      <c r="E307" s="38" t="s">
        <v>248</v>
      </c>
      <c r="F307" s="94">
        <v>0.2</v>
      </c>
      <c r="G307" s="94">
        <v>0.02</v>
      </c>
      <c r="H307" s="38" t="s">
        <v>520</v>
      </c>
      <c r="I307" s="38" t="s">
        <v>521</v>
      </c>
    </row>
    <row r="308" spans="2:9" x14ac:dyDescent="0.3">
      <c r="B308" s="38">
        <v>2021</v>
      </c>
      <c r="C308" s="38" t="s">
        <v>157</v>
      </c>
      <c r="D308" s="38" t="s">
        <v>42</v>
      </c>
      <c r="E308" s="38" t="s">
        <v>437</v>
      </c>
      <c r="F308" s="94">
        <v>0.21</v>
      </c>
      <c r="G308" s="94">
        <v>0.09</v>
      </c>
      <c r="H308" s="38" t="s">
        <v>522</v>
      </c>
      <c r="I308" s="38" t="s">
        <v>523</v>
      </c>
    </row>
    <row r="309" spans="2:9" x14ac:dyDescent="0.3">
      <c r="B309" s="38">
        <v>2021</v>
      </c>
      <c r="C309" s="38" t="s">
        <v>161</v>
      </c>
      <c r="D309" s="38" t="s">
        <v>19</v>
      </c>
      <c r="E309" s="38" t="s">
        <v>485</v>
      </c>
      <c r="F309" s="94">
        <v>0.1</v>
      </c>
      <c r="G309" s="94">
        <v>7.0000000000000007E-2</v>
      </c>
      <c r="H309" s="38" t="s">
        <v>265</v>
      </c>
      <c r="I309" s="38" t="s">
        <v>524</v>
      </c>
    </row>
    <row r="310" spans="2:9" x14ac:dyDescent="0.3">
      <c r="B310" s="38">
        <v>2021</v>
      </c>
      <c r="C310" s="38" t="s">
        <v>165</v>
      </c>
      <c r="D310" s="38" t="s">
        <v>17</v>
      </c>
      <c r="E310" s="38" t="s">
        <v>138</v>
      </c>
      <c r="F310" s="94">
        <v>0.1</v>
      </c>
      <c r="G310" s="94">
        <v>0.04</v>
      </c>
      <c r="H310" s="38" t="s">
        <v>501</v>
      </c>
      <c r="I310" s="38" t="s">
        <v>461</v>
      </c>
    </row>
    <row r="311" spans="2:9" x14ac:dyDescent="0.3">
      <c r="B311" s="38">
        <v>2021</v>
      </c>
      <c r="C311" s="38" t="s">
        <v>169</v>
      </c>
      <c r="D311" s="38" t="s">
        <v>22</v>
      </c>
      <c r="E311" s="38" t="s">
        <v>442</v>
      </c>
      <c r="F311" s="94">
        <v>0.15</v>
      </c>
      <c r="G311" s="94">
        <v>0.08</v>
      </c>
      <c r="H311" s="38" t="s">
        <v>271</v>
      </c>
      <c r="I311" s="38" t="s">
        <v>525</v>
      </c>
    </row>
    <row r="312" spans="2:9" x14ac:dyDescent="0.3">
      <c r="B312" s="38">
        <v>2021</v>
      </c>
      <c r="C312" s="38" t="s">
        <v>173</v>
      </c>
      <c r="D312" s="38" t="s">
        <v>21</v>
      </c>
      <c r="E312" s="38" t="s">
        <v>491</v>
      </c>
      <c r="F312" s="94">
        <v>0.18</v>
      </c>
      <c r="G312" s="94">
        <v>0.05</v>
      </c>
      <c r="H312" s="38" t="s">
        <v>505</v>
      </c>
      <c r="I312" s="38" t="s">
        <v>526</v>
      </c>
    </row>
    <row r="313" spans="2:9" x14ac:dyDescent="0.3">
      <c r="B313" s="38">
        <v>2021</v>
      </c>
      <c r="C313" s="38" t="s">
        <v>177</v>
      </c>
      <c r="D313" s="38" t="s">
        <v>24</v>
      </c>
      <c r="E313" s="38" t="s">
        <v>142</v>
      </c>
      <c r="F313" s="94">
        <v>0.14000000000000001</v>
      </c>
      <c r="G313" s="94">
        <v>0.19</v>
      </c>
      <c r="H313" s="38" t="s">
        <v>353</v>
      </c>
      <c r="I313" s="38" t="s">
        <v>217</v>
      </c>
    </row>
    <row r="314" spans="2:9" x14ac:dyDescent="0.3">
      <c r="B314" s="38">
        <v>2021</v>
      </c>
      <c r="C314" s="38" t="s">
        <v>181</v>
      </c>
      <c r="D314" s="38" t="s">
        <v>26</v>
      </c>
      <c r="E314" s="38" t="s">
        <v>527</v>
      </c>
      <c r="F314" s="94">
        <v>0.06</v>
      </c>
      <c r="G314" s="94">
        <v>0.09</v>
      </c>
      <c r="H314" s="38" t="s">
        <v>155</v>
      </c>
      <c r="I314" s="38" t="s">
        <v>221</v>
      </c>
    </row>
    <row r="315" spans="2:9" x14ac:dyDescent="0.3">
      <c r="B315" s="38">
        <v>2021</v>
      </c>
      <c r="C315" s="38" t="s">
        <v>185</v>
      </c>
      <c r="D315" s="38" t="s">
        <v>29</v>
      </c>
      <c r="E315" s="38" t="s">
        <v>150</v>
      </c>
      <c r="F315" s="94">
        <v>0.1</v>
      </c>
      <c r="G315" s="94">
        <v>0.28000000000000008</v>
      </c>
      <c r="H315" s="38" t="s">
        <v>528</v>
      </c>
      <c r="I315" s="38" t="s">
        <v>351</v>
      </c>
    </row>
    <row r="316" spans="2:9" x14ac:dyDescent="0.3">
      <c r="B316" s="38">
        <v>2021</v>
      </c>
      <c r="C316" s="38" t="s">
        <v>189</v>
      </c>
      <c r="D316" s="38" t="s">
        <v>28</v>
      </c>
      <c r="E316" s="38" t="s">
        <v>529</v>
      </c>
      <c r="F316" s="94">
        <v>7.0000000000000007E-2</v>
      </c>
      <c r="G316" s="94">
        <v>0.09</v>
      </c>
      <c r="H316" s="38" t="s">
        <v>365</v>
      </c>
      <c r="I316" s="38" t="s">
        <v>359</v>
      </c>
    </row>
    <row r="317" spans="2:9" x14ac:dyDescent="0.3">
      <c r="B317" s="38">
        <v>2021</v>
      </c>
      <c r="C317" s="38" t="s">
        <v>193</v>
      </c>
      <c r="D317" s="38" t="s">
        <v>25</v>
      </c>
      <c r="E317" s="38" t="s">
        <v>530</v>
      </c>
      <c r="F317" s="94">
        <v>7.0000000000000007E-2</v>
      </c>
      <c r="G317" s="94">
        <v>0.09</v>
      </c>
      <c r="H317" s="38" t="s">
        <v>426</v>
      </c>
      <c r="I317" s="38" t="s">
        <v>377</v>
      </c>
    </row>
    <row r="318" spans="2:9" x14ac:dyDescent="0.3">
      <c r="B318" s="38">
        <v>2021</v>
      </c>
      <c r="C318" s="38" t="s">
        <v>197</v>
      </c>
      <c r="D318" s="38" t="s">
        <v>30</v>
      </c>
      <c r="E318" s="38" t="s">
        <v>154</v>
      </c>
      <c r="F318" s="94">
        <v>0.17</v>
      </c>
      <c r="G318" s="94">
        <v>0.17</v>
      </c>
      <c r="H318" s="38" t="s">
        <v>522</v>
      </c>
      <c r="I318" s="38" t="s">
        <v>531</v>
      </c>
    </row>
    <row r="319" spans="2:9" x14ac:dyDescent="0.3">
      <c r="B319" s="38">
        <v>2021</v>
      </c>
      <c r="C319" s="38" t="s">
        <v>200</v>
      </c>
      <c r="D319" s="38" t="s">
        <v>31</v>
      </c>
      <c r="E319" s="38" t="s">
        <v>264</v>
      </c>
      <c r="F319" s="94">
        <v>0.06</v>
      </c>
      <c r="G319" s="94">
        <v>0.13</v>
      </c>
      <c r="H319" s="38" t="s">
        <v>376</v>
      </c>
      <c r="I319" s="38" t="s">
        <v>377</v>
      </c>
    </row>
    <row r="320" spans="2:9" x14ac:dyDescent="0.3">
      <c r="B320" s="38">
        <v>2021</v>
      </c>
      <c r="C320" s="38" t="s">
        <v>204</v>
      </c>
      <c r="D320" s="38" t="s">
        <v>35</v>
      </c>
      <c r="E320" s="38" t="s">
        <v>397</v>
      </c>
      <c r="F320" s="94">
        <v>0.05</v>
      </c>
      <c r="G320" s="94">
        <v>0.17</v>
      </c>
      <c r="H320" s="38" t="s">
        <v>404</v>
      </c>
      <c r="I320" s="38" t="s">
        <v>532</v>
      </c>
    </row>
    <row r="321" spans="2:9" x14ac:dyDescent="0.3">
      <c r="B321" s="38">
        <v>2021</v>
      </c>
      <c r="C321" s="38" t="s">
        <v>208</v>
      </c>
      <c r="D321" s="38" t="s">
        <v>18</v>
      </c>
      <c r="E321" s="38" t="s">
        <v>533</v>
      </c>
      <c r="F321" s="94">
        <v>0.05</v>
      </c>
      <c r="G321" s="94">
        <v>0.16</v>
      </c>
      <c r="H321" s="38" t="s">
        <v>262</v>
      </c>
      <c r="I321" s="38" t="s">
        <v>377</v>
      </c>
    </row>
    <row r="322" spans="2:9" x14ac:dyDescent="0.3">
      <c r="B322" s="38">
        <v>2021</v>
      </c>
      <c r="C322" s="38" t="s">
        <v>211</v>
      </c>
      <c r="D322" s="38" t="s">
        <v>7</v>
      </c>
      <c r="E322" s="38" t="s">
        <v>534</v>
      </c>
      <c r="F322" s="94">
        <v>0.11</v>
      </c>
      <c r="G322" s="94">
        <v>0.17</v>
      </c>
      <c r="H322" s="38" t="s">
        <v>535</v>
      </c>
      <c r="I322" s="38" t="s">
        <v>378</v>
      </c>
    </row>
    <row r="323" spans="2:9" x14ac:dyDescent="0.3">
      <c r="B323" s="38">
        <v>2021</v>
      </c>
      <c r="C323" s="38" t="s">
        <v>215</v>
      </c>
      <c r="D323" s="38" t="s">
        <v>23</v>
      </c>
      <c r="E323" s="38" t="s">
        <v>536</v>
      </c>
      <c r="F323" s="94">
        <v>0.08</v>
      </c>
      <c r="G323" s="94">
        <v>0.15</v>
      </c>
      <c r="H323" s="38" t="s">
        <v>371</v>
      </c>
      <c r="I323" s="38" t="s">
        <v>192</v>
      </c>
    </row>
    <row r="324" spans="2:9" x14ac:dyDescent="0.3">
      <c r="B324" s="38">
        <v>2021</v>
      </c>
      <c r="C324" s="38" t="s">
        <v>218</v>
      </c>
      <c r="D324" s="38" t="s">
        <v>15</v>
      </c>
      <c r="E324" s="38" t="s">
        <v>267</v>
      </c>
      <c r="F324" s="94">
        <v>0.06</v>
      </c>
      <c r="G324" s="94">
        <v>0.14000000000000001</v>
      </c>
      <c r="H324" s="38" t="s">
        <v>358</v>
      </c>
      <c r="I324" s="38" t="s">
        <v>531</v>
      </c>
    </row>
    <row r="325" spans="2:9" x14ac:dyDescent="0.3">
      <c r="B325" s="38">
        <v>2021</v>
      </c>
      <c r="C325" s="38" t="s">
        <v>222</v>
      </c>
      <c r="D325" s="38" t="s">
        <v>36</v>
      </c>
      <c r="E325" s="38" t="s">
        <v>537</v>
      </c>
      <c r="F325" s="94">
        <v>0.12</v>
      </c>
      <c r="G325" s="94">
        <v>0.12</v>
      </c>
      <c r="H325" s="38" t="s">
        <v>538</v>
      </c>
      <c r="I325" s="38" t="s">
        <v>366</v>
      </c>
    </row>
    <row r="326" spans="2:9" x14ac:dyDescent="0.3">
      <c r="B326" s="38">
        <v>2021</v>
      </c>
      <c r="C326" s="38" t="s">
        <v>226</v>
      </c>
      <c r="D326" s="38" t="s">
        <v>34</v>
      </c>
      <c r="E326" s="38" t="s">
        <v>539</v>
      </c>
      <c r="F326" s="94">
        <v>0.03</v>
      </c>
      <c r="G326" s="94">
        <v>0.12</v>
      </c>
      <c r="H326" s="38" t="s">
        <v>540</v>
      </c>
      <c r="I326" s="38" t="s">
        <v>541</v>
      </c>
    </row>
    <row r="327" spans="2:9" x14ac:dyDescent="0.3">
      <c r="B327" s="38">
        <v>2021</v>
      </c>
      <c r="C327" s="38" t="s">
        <v>230</v>
      </c>
      <c r="D327" s="38" t="s">
        <v>20</v>
      </c>
      <c r="E327" s="38" t="s">
        <v>463</v>
      </c>
      <c r="F327" s="94">
        <v>0.09</v>
      </c>
      <c r="G327" s="94">
        <v>0.13</v>
      </c>
      <c r="H327" s="38" t="s">
        <v>528</v>
      </c>
      <c r="I327" s="38" t="s">
        <v>542</v>
      </c>
    </row>
    <row r="328" spans="2:9" x14ac:dyDescent="0.3">
      <c r="B328" s="38">
        <v>2021</v>
      </c>
      <c r="C328" s="38" t="s">
        <v>234</v>
      </c>
      <c r="D328" s="38" t="s">
        <v>231</v>
      </c>
      <c r="E328" s="38" t="s">
        <v>407</v>
      </c>
      <c r="F328" s="94">
        <v>0.05</v>
      </c>
      <c r="G328" s="94">
        <v>0.13</v>
      </c>
      <c r="H328" s="38" t="s">
        <v>540</v>
      </c>
      <c r="I328" s="38" t="s">
        <v>411</v>
      </c>
    </row>
    <row r="329" spans="2:9" x14ac:dyDescent="0.3">
      <c r="B329" s="38">
        <v>2021</v>
      </c>
      <c r="C329" s="38" t="s">
        <v>237</v>
      </c>
      <c r="D329" s="38" t="s">
        <v>32</v>
      </c>
      <c r="E329" s="38" t="s">
        <v>339</v>
      </c>
      <c r="F329" s="94">
        <v>0.1</v>
      </c>
      <c r="G329" s="94">
        <v>0.15</v>
      </c>
      <c r="H329" s="38" t="s">
        <v>535</v>
      </c>
      <c r="I329" s="38" t="s">
        <v>366</v>
      </c>
    </row>
    <row r="330" spans="2:9" x14ac:dyDescent="0.3">
      <c r="B330" s="38">
        <v>2021</v>
      </c>
      <c r="C330" s="38" t="s">
        <v>241</v>
      </c>
      <c r="D330" s="38" t="s">
        <v>102</v>
      </c>
      <c r="E330" s="38" t="s">
        <v>467</v>
      </c>
      <c r="F330" s="94">
        <v>0.13</v>
      </c>
      <c r="G330" s="94">
        <v>0.15</v>
      </c>
      <c r="H330" s="38" t="s">
        <v>147</v>
      </c>
      <c r="I330" s="38" t="s">
        <v>313</v>
      </c>
    </row>
    <row r="331" spans="2:9" x14ac:dyDescent="0.3">
      <c r="B331" s="38">
        <v>2021</v>
      </c>
      <c r="C331" s="38" t="s">
        <v>245</v>
      </c>
      <c r="D331" s="38" t="s">
        <v>27</v>
      </c>
      <c r="E331" s="38" t="s">
        <v>162</v>
      </c>
      <c r="F331" s="94">
        <v>0.15</v>
      </c>
      <c r="G331" s="94">
        <v>0.24</v>
      </c>
      <c r="H331" s="38" t="s">
        <v>543</v>
      </c>
      <c r="I331" s="38" t="s">
        <v>544</v>
      </c>
    </row>
  </sheetData>
  <sheetProtection selectLockedCells="1" selectUnlockedCells="1"/>
  <autoFilter ref="B1:L33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Growth &amp; Projection Final</vt:lpstr>
      <vt:lpstr>Growth &amp; Projection</vt:lpstr>
      <vt:lpstr>All Data</vt:lpstr>
      <vt:lpstr>Sources NBA</vt:lpstr>
      <vt:lpstr>RAW</vt:lpstr>
      <vt:lpstr>'All Data'!_xlnm._FilterDatabase</vt:lpstr>
      <vt:lpstr>'Growth &amp; Projection'!_xlnm._FilterDatabase</vt:lpstr>
      <vt:lpstr>'Growth &amp; Projection Final'!_xlnm._FilterDatabase</vt:lpstr>
      <vt:lpstr>RAW!_xlnm._FilterDatabase</vt:lpstr>
      <vt:lpstr>_xlnm._FilterDatabase_1</vt:lpstr>
      <vt:lpstr>Table10</vt:lpstr>
      <vt:lpstr>Table1014</vt:lpstr>
      <vt:lpstr>Table11</vt:lpstr>
      <vt:lpstr>Table1115</vt:lpstr>
      <vt:lpstr>Table5</vt:lpstr>
      <vt:lpstr>Table6</vt:lpstr>
      <vt:lpstr>Table8</vt:lpstr>
      <vt:lpstr>Table88</vt:lpstr>
      <vt:lpstr>Table9</vt:lpstr>
      <vt:lpstr>Table913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Дарина Шевчук</dc:creator>
  <cp:lastModifiedBy>Дарина Шевчук</cp:lastModifiedBy>
  <dcterms:created xsi:type="dcterms:W3CDTF">2022-08-05T07:41:14Z</dcterms:created>
  <dcterms:modified xsi:type="dcterms:W3CDTF">2022-08-05T07:41:27Z</dcterms:modified>
</cp:coreProperties>
</file>